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5" yWindow="285" windowWidth="15480" windowHeight="9390" activeTab="1"/>
  </bookViews>
  <sheets>
    <sheet name="сад" sheetId="1" r:id="rId1"/>
    <sheet name="ясли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84" i="2" l="1"/>
  <c r="G62" i="2"/>
  <c r="K39" i="1"/>
  <c r="J39" i="1"/>
  <c r="J62" i="1" s="1"/>
  <c r="I39" i="1"/>
  <c r="H39" i="1"/>
  <c r="G39" i="1"/>
  <c r="K286" i="1"/>
  <c r="J286" i="1"/>
  <c r="I286" i="1"/>
  <c r="I305" i="1" s="1"/>
  <c r="H286" i="1"/>
  <c r="K284" i="2"/>
  <c r="K307" i="2" s="1"/>
  <c r="J284" i="2"/>
  <c r="I284" i="2"/>
  <c r="H284" i="2"/>
  <c r="K153" i="1"/>
  <c r="J153" i="1"/>
  <c r="I153" i="1"/>
  <c r="I155" i="1" s="1"/>
  <c r="H153" i="1"/>
  <c r="G153" i="1"/>
  <c r="K154" i="2"/>
  <c r="J154" i="2"/>
  <c r="I154" i="2"/>
  <c r="H154" i="2"/>
  <c r="G154" i="2"/>
  <c r="K276" i="1"/>
  <c r="J276" i="1"/>
  <c r="I276" i="1"/>
  <c r="H276" i="1"/>
  <c r="K255" i="1"/>
  <c r="K278" i="1" s="1"/>
  <c r="J255" i="1"/>
  <c r="I255" i="1"/>
  <c r="H255" i="1"/>
  <c r="K274" i="2"/>
  <c r="J274" i="2"/>
  <c r="I274" i="2"/>
  <c r="H274" i="2"/>
  <c r="K253" i="2"/>
  <c r="J253" i="2"/>
  <c r="I253" i="2"/>
  <c r="I276" i="2" s="1"/>
  <c r="H253" i="2"/>
  <c r="K212" i="2"/>
  <c r="J212" i="2"/>
  <c r="I212" i="2"/>
  <c r="I214" i="2" s="1"/>
  <c r="H212" i="2"/>
  <c r="K216" i="1"/>
  <c r="J216" i="1"/>
  <c r="I216" i="1"/>
  <c r="H216" i="1"/>
  <c r="G274" i="2"/>
  <c r="G253" i="2"/>
  <c r="G286" i="1"/>
  <c r="G276" i="1"/>
  <c r="G255" i="1"/>
  <c r="G278" i="1" s="1"/>
  <c r="K165" i="2"/>
  <c r="J165" i="2"/>
  <c r="I165" i="2"/>
  <c r="H165" i="2"/>
  <c r="L163" i="1"/>
  <c r="K163" i="1"/>
  <c r="J163" i="1"/>
  <c r="I163" i="1"/>
  <c r="I190" i="1" s="1"/>
  <c r="H163" i="1"/>
  <c r="G163" i="1"/>
  <c r="K131" i="1"/>
  <c r="J131" i="1"/>
  <c r="J155" i="1" s="1"/>
  <c r="I131" i="1"/>
  <c r="H131" i="1"/>
  <c r="K137" i="2"/>
  <c r="J137" i="2"/>
  <c r="I137" i="2"/>
  <c r="H137" i="2"/>
  <c r="K102" i="1"/>
  <c r="J102" i="1"/>
  <c r="I102" i="1"/>
  <c r="H102" i="1"/>
  <c r="H122" i="1" s="1"/>
  <c r="G131" i="1"/>
  <c r="G102" i="1"/>
  <c r="G212" i="2"/>
  <c r="G165" i="2"/>
  <c r="K91" i="1"/>
  <c r="J91" i="1"/>
  <c r="I91" i="1"/>
  <c r="H91" i="1"/>
  <c r="H93" i="1" s="1"/>
  <c r="G91" i="1"/>
  <c r="G137" i="2"/>
  <c r="K105" i="2"/>
  <c r="J105" i="2"/>
  <c r="I105" i="2"/>
  <c r="H105" i="2"/>
  <c r="H128" i="2" s="1"/>
  <c r="G105" i="2"/>
  <c r="K60" i="1"/>
  <c r="J60" i="1"/>
  <c r="I60" i="1"/>
  <c r="H60" i="1"/>
  <c r="G60" i="1"/>
  <c r="H236" i="2"/>
  <c r="I236" i="2"/>
  <c r="J236" i="2"/>
  <c r="K236" i="2"/>
  <c r="L236" i="2"/>
  <c r="G236" i="2"/>
  <c r="H239" i="1"/>
  <c r="I239" i="1"/>
  <c r="J239" i="1"/>
  <c r="K239" i="1"/>
  <c r="L239" i="1"/>
  <c r="G239" i="1"/>
  <c r="H118" i="2"/>
  <c r="I118" i="2"/>
  <c r="I128" i="2" s="1"/>
  <c r="J118" i="2"/>
  <c r="K118" i="2"/>
  <c r="K128" i="2" s="1"/>
  <c r="L118" i="2"/>
  <c r="G118" i="2"/>
  <c r="H114" i="1"/>
  <c r="I114" i="1"/>
  <c r="I122" i="1" s="1"/>
  <c r="J114" i="1"/>
  <c r="K114" i="1"/>
  <c r="L114" i="1"/>
  <c r="G114" i="1"/>
  <c r="H24" i="2"/>
  <c r="I24" i="2"/>
  <c r="J24" i="2"/>
  <c r="K24" i="2"/>
  <c r="L24" i="2"/>
  <c r="G24" i="2"/>
  <c r="H22" i="1"/>
  <c r="I22" i="1"/>
  <c r="J22" i="1"/>
  <c r="K22" i="1"/>
  <c r="L22" i="1"/>
  <c r="G22" i="1"/>
  <c r="L305" i="2"/>
  <c r="K305" i="2"/>
  <c r="J305" i="2"/>
  <c r="I305" i="2"/>
  <c r="H305" i="2"/>
  <c r="G305" i="2"/>
  <c r="L298" i="2"/>
  <c r="K298" i="2"/>
  <c r="J298" i="2"/>
  <c r="I298" i="2"/>
  <c r="H298" i="2"/>
  <c r="G307" i="2"/>
  <c r="L284" i="2"/>
  <c r="L274" i="2"/>
  <c r="L276" i="2" s="1"/>
  <c r="L267" i="2"/>
  <c r="K267" i="2"/>
  <c r="J267" i="2"/>
  <c r="I267" i="2"/>
  <c r="H267" i="2"/>
  <c r="H276" i="2" s="1"/>
  <c r="G267" i="2"/>
  <c r="G276" i="2"/>
  <c r="L253" i="2"/>
  <c r="K276" i="2"/>
  <c r="L243" i="2"/>
  <c r="K243" i="2"/>
  <c r="J243" i="2"/>
  <c r="I243" i="2"/>
  <c r="H243" i="2"/>
  <c r="G243" i="2"/>
  <c r="L223" i="2"/>
  <c r="L245" i="2"/>
  <c r="K223" i="2"/>
  <c r="K245" i="2"/>
  <c r="J223" i="2"/>
  <c r="J245" i="2"/>
  <c r="I223" i="2"/>
  <c r="I245" i="2"/>
  <c r="H223" i="2"/>
  <c r="H245" i="2"/>
  <c r="G223" i="2"/>
  <c r="G245" i="2"/>
  <c r="L212" i="2"/>
  <c r="L205" i="2"/>
  <c r="K205" i="2"/>
  <c r="J205" i="2"/>
  <c r="I205" i="2"/>
  <c r="H205" i="2"/>
  <c r="G205" i="2"/>
  <c r="L194" i="2"/>
  <c r="K194" i="2"/>
  <c r="J194" i="2"/>
  <c r="J214" i="2" s="1"/>
  <c r="I194" i="2"/>
  <c r="H194" i="2"/>
  <c r="H214" i="2" s="1"/>
  <c r="G194" i="2"/>
  <c r="G214" i="2"/>
  <c r="L183" i="2"/>
  <c r="K183" i="2"/>
  <c r="K185" i="2" s="1"/>
  <c r="J183" i="2"/>
  <c r="I183" i="2"/>
  <c r="I185" i="2" s="1"/>
  <c r="H183" i="2"/>
  <c r="L177" i="2"/>
  <c r="K177" i="2"/>
  <c r="J177" i="2"/>
  <c r="I177" i="2"/>
  <c r="H177" i="2"/>
  <c r="G177" i="2"/>
  <c r="L169" i="2"/>
  <c r="K169" i="2"/>
  <c r="J169" i="2"/>
  <c r="I169" i="2"/>
  <c r="H169" i="2"/>
  <c r="G169" i="2"/>
  <c r="G185" i="2"/>
  <c r="G309" i="2" s="1"/>
  <c r="G310" i="2" s="1"/>
  <c r="L165" i="2"/>
  <c r="L185" i="2"/>
  <c r="J185" i="2"/>
  <c r="H185" i="2"/>
  <c r="L154" i="2"/>
  <c r="L148" i="2"/>
  <c r="K148" i="2"/>
  <c r="J148" i="2"/>
  <c r="I148" i="2"/>
  <c r="H148" i="2"/>
  <c r="G148" i="2"/>
  <c r="L137" i="2"/>
  <c r="L156" i="2" s="1"/>
  <c r="K156" i="2"/>
  <c r="J156" i="2"/>
  <c r="I156" i="2"/>
  <c r="H156" i="2"/>
  <c r="L126" i="2"/>
  <c r="K126" i="2"/>
  <c r="J126" i="2"/>
  <c r="J128" i="2"/>
  <c r="I126" i="2"/>
  <c r="H126" i="2"/>
  <c r="G126" i="2"/>
  <c r="L105" i="2"/>
  <c r="L128" i="2"/>
  <c r="L94" i="2"/>
  <c r="K94" i="2"/>
  <c r="J94" i="2"/>
  <c r="I94" i="2"/>
  <c r="H94" i="2"/>
  <c r="G94" i="2"/>
  <c r="L87" i="2"/>
  <c r="K87" i="2"/>
  <c r="J87" i="2"/>
  <c r="I87" i="2"/>
  <c r="H87" i="2"/>
  <c r="G87" i="2"/>
  <c r="L73" i="2"/>
  <c r="K73" i="2"/>
  <c r="K96" i="2"/>
  <c r="J73" i="2"/>
  <c r="J96" i="2"/>
  <c r="I73" i="2"/>
  <c r="I96" i="2"/>
  <c r="H73" i="2"/>
  <c r="G73" i="2"/>
  <c r="L62" i="2"/>
  <c r="K62" i="2"/>
  <c r="J62" i="2"/>
  <c r="I62" i="2"/>
  <c r="H62" i="2"/>
  <c r="L55" i="2"/>
  <c r="K55" i="2"/>
  <c r="J55" i="2"/>
  <c r="I55" i="2"/>
  <c r="H55" i="2"/>
  <c r="G55" i="2"/>
  <c r="L41" i="2"/>
  <c r="L64" i="2" s="1"/>
  <c r="K41" i="2"/>
  <c r="K64" i="2" s="1"/>
  <c r="J41" i="2"/>
  <c r="J64" i="2" s="1"/>
  <c r="I41" i="2"/>
  <c r="I64" i="2" s="1"/>
  <c r="H41" i="2"/>
  <c r="H64" i="2" s="1"/>
  <c r="G41" i="2"/>
  <c r="L30" i="2"/>
  <c r="K30" i="2"/>
  <c r="J30" i="2"/>
  <c r="I30" i="2"/>
  <c r="H30" i="2"/>
  <c r="L12" i="2"/>
  <c r="L32" i="2" s="1"/>
  <c r="L309" i="2" s="1"/>
  <c r="L310" i="2" s="1"/>
  <c r="K12" i="2"/>
  <c r="K32" i="2" s="1"/>
  <c r="J12" i="2"/>
  <c r="J32" i="2" s="1"/>
  <c r="J309" i="2" s="1"/>
  <c r="J310" i="2" s="1"/>
  <c r="I12" i="2"/>
  <c r="I32" i="2" s="1"/>
  <c r="H12" i="2"/>
  <c r="H32" i="2" s="1"/>
  <c r="H309" i="2" s="1"/>
  <c r="H310" i="2" s="1"/>
  <c r="G12" i="2"/>
  <c r="J276" i="2"/>
  <c r="K214" i="2"/>
  <c r="I307" i="2"/>
  <c r="L96" i="2"/>
  <c r="L214" i="2"/>
  <c r="H307" i="2"/>
  <c r="J307" i="2"/>
  <c r="L307" i="2"/>
  <c r="H96" i="2"/>
  <c r="H303" i="1"/>
  <c r="I303" i="1"/>
  <c r="J303" i="1"/>
  <c r="K303" i="1"/>
  <c r="L303" i="1"/>
  <c r="G303" i="1"/>
  <c r="H297" i="1"/>
  <c r="H305" i="1" s="1"/>
  <c r="I297" i="1"/>
  <c r="J297" i="1"/>
  <c r="K297" i="1"/>
  <c r="L297" i="1"/>
  <c r="L305" i="1" s="1"/>
  <c r="L286" i="1"/>
  <c r="G305" i="1"/>
  <c r="L276" i="1"/>
  <c r="H270" i="1"/>
  <c r="I270" i="1"/>
  <c r="J270" i="1"/>
  <c r="J278" i="1" s="1"/>
  <c r="K270" i="1"/>
  <c r="L270" i="1"/>
  <c r="G270" i="1"/>
  <c r="H278" i="1"/>
  <c r="L255" i="1"/>
  <c r="H245" i="1"/>
  <c r="I245" i="1"/>
  <c r="J245" i="1"/>
  <c r="K245" i="1"/>
  <c r="L245" i="1"/>
  <c r="G245" i="1"/>
  <c r="H227" i="1"/>
  <c r="H247" i="1" s="1"/>
  <c r="I227" i="1"/>
  <c r="I247" i="1" s="1"/>
  <c r="J227" i="1"/>
  <c r="J247" i="1" s="1"/>
  <c r="K227" i="1"/>
  <c r="K247" i="1" s="1"/>
  <c r="L227" i="1"/>
  <c r="L247" i="1" s="1"/>
  <c r="G227" i="1"/>
  <c r="G247" i="1" s="1"/>
  <c r="L216" i="1"/>
  <c r="H210" i="1"/>
  <c r="I210" i="1"/>
  <c r="J210" i="1"/>
  <c r="K210" i="1"/>
  <c r="L210" i="1"/>
  <c r="G210" i="1"/>
  <c r="H199" i="1"/>
  <c r="I199" i="1"/>
  <c r="J199" i="1"/>
  <c r="K199" i="1"/>
  <c r="K218" i="1" s="1"/>
  <c r="L199" i="1"/>
  <c r="G199" i="1"/>
  <c r="G218" i="1" s="1"/>
  <c r="H188" i="1"/>
  <c r="I188" i="1"/>
  <c r="J188" i="1"/>
  <c r="K188" i="1"/>
  <c r="L188" i="1"/>
  <c r="G188" i="1"/>
  <c r="H181" i="1"/>
  <c r="H190" i="1" s="1"/>
  <c r="I181" i="1"/>
  <c r="J181" i="1"/>
  <c r="K181" i="1"/>
  <c r="L181" i="1"/>
  <c r="L190" i="1" s="1"/>
  <c r="G181" i="1"/>
  <c r="G190" i="1"/>
  <c r="G307" i="1" s="1"/>
  <c r="G308" i="1" s="1"/>
  <c r="L153" i="1"/>
  <c r="H147" i="1"/>
  <c r="I147" i="1"/>
  <c r="J147" i="1"/>
  <c r="K147" i="1"/>
  <c r="K155" i="1" s="1"/>
  <c r="L147" i="1"/>
  <c r="L155" i="1" s="1"/>
  <c r="G147" i="1"/>
  <c r="H155" i="1"/>
  <c r="L131" i="1"/>
  <c r="L278" i="1"/>
  <c r="I278" i="1"/>
  <c r="L218" i="1"/>
  <c r="J218" i="1"/>
  <c r="H218" i="1"/>
  <c r="I218" i="1"/>
  <c r="J190" i="1"/>
  <c r="J305" i="1"/>
  <c r="K305" i="1"/>
  <c r="K190" i="1"/>
  <c r="H120" i="1"/>
  <c r="I120" i="1"/>
  <c r="J120" i="1"/>
  <c r="K120" i="1"/>
  <c r="K122" i="1"/>
  <c r="L120" i="1"/>
  <c r="J122" i="1"/>
  <c r="L102" i="1"/>
  <c r="L91" i="1"/>
  <c r="H83" i="1"/>
  <c r="I83" i="1"/>
  <c r="J83" i="1"/>
  <c r="K83" i="1"/>
  <c r="L83" i="1"/>
  <c r="G83" i="1"/>
  <c r="H70" i="1"/>
  <c r="I70" i="1"/>
  <c r="I93" i="1" s="1"/>
  <c r="J70" i="1"/>
  <c r="K70" i="1"/>
  <c r="L70" i="1"/>
  <c r="G70" i="1"/>
  <c r="L60" i="1"/>
  <c r="H52" i="1"/>
  <c r="I52" i="1"/>
  <c r="I62" i="1" s="1"/>
  <c r="J52" i="1"/>
  <c r="K52" i="1"/>
  <c r="L52" i="1"/>
  <c r="G52" i="1"/>
  <c r="L39" i="1"/>
  <c r="J93" i="1"/>
  <c r="K93" i="1"/>
  <c r="L122" i="1"/>
  <c r="L93" i="1"/>
  <c r="H62" i="1"/>
  <c r="L62" i="1"/>
  <c r="L307" i="1" s="1"/>
  <c r="L308" i="1" s="1"/>
  <c r="K62" i="1"/>
  <c r="H28" i="1"/>
  <c r="I28" i="1"/>
  <c r="J28" i="1"/>
  <c r="K28" i="1"/>
  <c r="L28" i="1"/>
  <c r="L12" i="1"/>
  <c r="H12" i="1"/>
  <c r="I12" i="1"/>
  <c r="J12" i="1"/>
  <c r="K12" i="1"/>
  <c r="G12" i="1"/>
  <c r="J307" i="1" l="1"/>
  <c r="J308" i="1" s="1"/>
  <c r="H307" i="1"/>
  <c r="H308" i="1" s="1"/>
  <c r="I307" i="1"/>
  <c r="I308" i="1" s="1"/>
  <c r="K307" i="1"/>
  <c r="K308" i="1" s="1"/>
  <c r="I309" i="2"/>
  <c r="I310" i="2" s="1"/>
  <c r="K309" i="2"/>
  <c r="K310" i="2" s="1"/>
</calcChain>
</file>

<file path=xl/sharedStrings.xml><?xml version="1.0" encoding="utf-8"?>
<sst xmlns="http://schemas.openxmlformats.org/spreadsheetml/2006/main" count="802" uniqueCount="222">
  <si>
    <t>Прием пищи</t>
  </si>
  <si>
    <t>Наименование блюда</t>
  </si>
  <si>
    <t>Выход блюда</t>
  </si>
  <si>
    <t>Пищевые вещества (г)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</si>
  <si>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</si>
  <si>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</si>
  <si>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</si>
  <si>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</si>
  <si>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</si>
  <si>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</si>
  <si>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День 1</t>
  </si>
  <si>
    <t>Завтрак:</t>
  </si>
  <si>
    <t>Второй завтрак:</t>
  </si>
  <si>
    <t>Обед:</t>
  </si>
  <si>
    <t>Компот из сухофруктов</t>
  </si>
  <si>
    <t>Хлеб ржаной</t>
  </si>
  <si>
    <t>Полдник:</t>
  </si>
  <si>
    <t>Итого за  первый день:</t>
  </si>
  <si>
    <t>День 2</t>
  </si>
  <si>
    <t>Печенье</t>
  </si>
  <si>
    <t>Итого за  второй день:</t>
  </si>
  <si>
    <t>День 3</t>
  </si>
  <si>
    <t>Картофельное пюре</t>
  </si>
  <si>
    <t>Итого за  третий день:</t>
  </si>
  <si>
    <t>День 4</t>
  </si>
  <si>
    <t>Яблоко</t>
  </si>
  <si>
    <t>Итого за  четвертый день:</t>
  </si>
  <si>
    <t>День 5</t>
  </si>
  <si>
    <t>Итого за  пятый день:</t>
  </si>
  <si>
    <t>День 6</t>
  </si>
  <si>
    <t>Итого за  шестой день:</t>
  </si>
  <si>
    <t>День 7</t>
  </si>
  <si>
    <t>Итого за  седьмой день:</t>
  </si>
  <si>
    <t>День 8</t>
  </si>
  <si>
    <t>Банан</t>
  </si>
  <si>
    <t>Итого за  восьмой день:</t>
  </si>
  <si>
    <t>День 9</t>
  </si>
  <si>
    <t>Итого за  девятый день:</t>
  </si>
  <si>
    <t>День 10</t>
  </si>
  <si>
    <t>Итого за  десятый день:</t>
  </si>
  <si>
    <t>Итого за десять дней:</t>
  </si>
  <si>
    <t>Среднее значение за десять дней:</t>
  </si>
  <si>
    <t>Содержание белков, жиров, углеводов в меню за десять дней в % от калорийности:</t>
  </si>
  <si>
    <t>Сметана</t>
  </si>
  <si>
    <t>Батон нарезной</t>
  </si>
  <si>
    <t>Сок</t>
  </si>
  <si>
    <t>272-п</t>
  </si>
  <si>
    <t>117-п</t>
  </si>
  <si>
    <t>111-п</t>
  </si>
  <si>
    <t>609-п</t>
  </si>
  <si>
    <t xml:space="preserve">Батон нарезной </t>
  </si>
  <si>
    <t>488-п</t>
  </si>
  <si>
    <t>434-п</t>
  </si>
  <si>
    <t>115-п</t>
  </si>
  <si>
    <t>268-п</t>
  </si>
  <si>
    <t>118-п</t>
  </si>
  <si>
    <t>607-п</t>
  </si>
  <si>
    <t>307-п</t>
  </si>
  <si>
    <t>151-п</t>
  </si>
  <si>
    <t>297-п</t>
  </si>
  <si>
    <t>Итого за завтрак:</t>
  </si>
  <si>
    <t>Итого за второй завтрак:</t>
  </si>
  <si>
    <t>Итого за обед:</t>
  </si>
  <si>
    <t>Итого за полдник:</t>
  </si>
  <si>
    <t>535-п</t>
  </si>
  <si>
    <t>Примерное 10-ти дневное меню на осенне-зимний период для детей 1,5-3 лет</t>
  </si>
  <si>
    <t>Примерное 10-ти дневное меню на осенне-зимний период для детей 3-7 лет</t>
  </si>
  <si>
    <t>17-п</t>
  </si>
  <si>
    <t>Коф. напиток на сгущенном молоке</t>
  </si>
  <si>
    <t>512-п</t>
  </si>
  <si>
    <t>Масло сливочное</t>
  </si>
  <si>
    <t>Сок фруктовый</t>
  </si>
  <si>
    <t>130-к</t>
  </si>
  <si>
    <t>386-п</t>
  </si>
  <si>
    <t>508-п</t>
  </si>
  <si>
    <t>122-к</t>
  </si>
  <si>
    <t>504-п</t>
  </si>
  <si>
    <t xml:space="preserve"> </t>
  </si>
  <si>
    <t>270-м</t>
  </si>
  <si>
    <t>255-м</t>
  </si>
  <si>
    <t>516-п</t>
  </si>
  <si>
    <t>Запеканка творожная</t>
  </si>
  <si>
    <t>79-к</t>
  </si>
  <si>
    <t>Соус томатный</t>
  </si>
  <si>
    <t xml:space="preserve"> Омлет натуральный</t>
  </si>
  <si>
    <t>Обед</t>
  </si>
  <si>
    <t>Какао на молоке</t>
  </si>
  <si>
    <t>417-п</t>
  </si>
  <si>
    <t>Какао на сгущенном молоке</t>
  </si>
  <si>
    <t>359-п</t>
  </si>
  <si>
    <t>Кофейный напиток на молоке</t>
  </si>
  <si>
    <t>273-п</t>
  </si>
  <si>
    <t>139-п</t>
  </si>
  <si>
    <t>147-п</t>
  </si>
  <si>
    <t>133-п</t>
  </si>
  <si>
    <t>373-п</t>
  </si>
  <si>
    <t>207-м</t>
  </si>
  <si>
    <t>Борщ с капустой и картофелем</t>
  </si>
  <si>
    <t>Салат из квашенной капусты с луком</t>
  </si>
  <si>
    <t>162-п</t>
  </si>
  <si>
    <t>Кисломолочный напиток " Снежок"</t>
  </si>
  <si>
    <t>Салат из свежей капусты</t>
  </si>
  <si>
    <t>Рис отварной с маслом</t>
  </si>
  <si>
    <t>Соус фруктовый из концентрата</t>
  </si>
  <si>
    <t>Гречка рассыпчатая с маслом</t>
  </si>
  <si>
    <t>Каша рисовая молочная</t>
  </si>
  <si>
    <t>Кисло молочный напиток "Бифилайф"</t>
  </si>
  <si>
    <t>Овощное рагу с курицей</t>
  </si>
  <si>
    <t>Каша молочная "Дружба"</t>
  </si>
  <si>
    <t>Булочка "Завитушка"</t>
  </si>
  <si>
    <t>Макаронные изделия отварные с маслом</t>
  </si>
  <si>
    <t>Каша из овсяных хлопьев "Геркулес"молочная</t>
  </si>
  <si>
    <t>Макароны с маслом</t>
  </si>
  <si>
    <t xml:space="preserve">Каша пшенная молочная </t>
  </si>
  <si>
    <t>Каша из овсяных хлопье "Геркулес"молочная</t>
  </si>
  <si>
    <t>Плюшка "Московская"</t>
  </si>
  <si>
    <t>Каша геркулесовая молочная</t>
  </si>
  <si>
    <t>Макароны отварные с маслом</t>
  </si>
  <si>
    <t>Кофейный напиток с  молоком</t>
  </si>
  <si>
    <t>Омлет натуральный</t>
  </si>
  <si>
    <t>266-п</t>
  </si>
  <si>
    <t xml:space="preserve"> Каша молочная "Дружба"</t>
  </si>
  <si>
    <t>Булочка"Завитушка"</t>
  </si>
  <si>
    <t xml:space="preserve"> Макаронные изделия отварные</t>
  </si>
  <si>
    <t>Какао на   сгущенном молоке</t>
  </si>
  <si>
    <t>Каша пшенная молочная жидкая</t>
  </si>
  <si>
    <t>Каша из овсяных хлопье "Геркулес"</t>
  </si>
  <si>
    <t>136-п</t>
  </si>
  <si>
    <t>Щи с капустой и картофелем</t>
  </si>
  <si>
    <t>412-п</t>
  </si>
  <si>
    <t>395-п</t>
  </si>
  <si>
    <t>Суп картофельный с клецками</t>
  </si>
  <si>
    <t>419-п</t>
  </si>
  <si>
    <t>171-п</t>
  </si>
  <si>
    <t>462-п</t>
  </si>
  <si>
    <t>243-п</t>
  </si>
  <si>
    <t>Каша гречневая рассыпчатая</t>
  </si>
  <si>
    <t>Чай с сахаром</t>
  </si>
  <si>
    <t>503-п</t>
  </si>
  <si>
    <t>Каша манная вязкая</t>
  </si>
  <si>
    <t>Плов с говядиной</t>
  </si>
  <si>
    <t xml:space="preserve">Щи из свежей капусты с картофелем </t>
  </si>
  <si>
    <t>Биточки из мяса кур</t>
  </si>
  <si>
    <t>Биточки рыбные</t>
  </si>
  <si>
    <t>Борщ</t>
  </si>
  <si>
    <t>Суп рисовый на к\бульоне</t>
  </si>
  <si>
    <t>Сырники</t>
  </si>
  <si>
    <t>Второй завтрак :                                    Груша</t>
  </si>
  <si>
    <t>Суп молочный вермишелевый</t>
  </si>
  <si>
    <t>Омлет</t>
  </si>
  <si>
    <t xml:space="preserve">Каша гречневая рассыпчатая </t>
  </si>
  <si>
    <t xml:space="preserve"> Суп-лапша домашняя</t>
  </si>
  <si>
    <t>Пудинг  из творога</t>
  </si>
  <si>
    <t>Какао с молоком</t>
  </si>
  <si>
    <t>Суп картофельный с горохом  на к/ бульоне</t>
  </si>
  <si>
    <t>Шницель из говядины</t>
  </si>
  <si>
    <r>
      <t xml:space="preserve">Коф. напиток </t>
    </r>
    <r>
      <rPr>
        <sz val="11"/>
        <rFont val="Times New Roman"/>
        <family val="1"/>
        <charset val="204"/>
      </rPr>
      <t>с молоком</t>
    </r>
  </si>
  <si>
    <t>Биточки из говядины</t>
  </si>
  <si>
    <t>Пюре из картофеля с маслом</t>
  </si>
  <si>
    <t>Ежики из говядины с рисом</t>
  </si>
  <si>
    <t>Плов  из  отварной говядины</t>
  </si>
  <si>
    <r>
      <t>Щи из свежей капусты с картофелем</t>
    </r>
    <r>
      <rPr>
        <sz val="11"/>
        <color indexed="10"/>
        <rFont val="Times New Roman"/>
        <family val="1"/>
        <charset val="204"/>
      </rPr>
      <t xml:space="preserve">  </t>
    </r>
  </si>
  <si>
    <t>Биточки из мяса  птицы</t>
  </si>
  <si>
    <t>Пюре гороховое</t>
  </si>
  <si>
    <t>Зразы из говядины с яйцом</t>
  </si>
  <si>
    <t xml:space="preserve"> Какао с молоком</t>
  </si>
  <si>
    <t>Гуляш из говядины</t>
  </si>
  <si>
    <t>Соу томатный</t>
  </si>
  <si>
    <r>
      <t>Суп молочный</t>
    </r>
    <r>
      <rPr>
        <sz val="11"/>
        <rFont val="Times New Roman"/>
        <family val="1"/>
        <charset val="204"/>
      </rPr>
      <t xml:space="preserve"> вермишелевый</t>
    </r>
  </si>
  <si>
    <t>Тефтели из говядины</t>
  </si>
  <si>
    <t>Какао  с   молоком</t>
  </si>
  <si>
    <t xml:space="preserve">Свекольник  </t>
  </si>
  <si>
    <t>Жаркое по домашнему с говядиной</t>
  </si>
  <si>
    <t>Пудинг из творога</t>
  </si>
  <si>
    <t>Суп картофельный с  горохом</t>
  </si>
  <si>
    <t>Чай  с сахаром</t>
  </si>
  <si>
    <t xml:space="preserve">Свекольник </t>
  </si>
  <si>
    <t>179-м</t>
  </si>
  <si>
    <t>8.265</t>
  </si>
  <si>
    <t>149-п</t>
  </si>
  <si>
    <t>Какао с  молоком</t>
  </si>
  <si>
    <t>161-п</t>
  </si>
  <si>
    <t>375-п</t>
  </si>
  <si>
    <t>511-п</t>
  </si>
  <si>
    <t>422-п</t>
  </si>
  <si>
    <t>381-п</t>
  </si>
  <si>
    <t>351-п</t>
  </si>
  <si>
    <t>452-п</t>
  </si>
  <si>
    <t>326-п</t>
  </si>
  <si>
    <t>105-п</t>
  </si>
  <si>
    <t>136-р</t>
  </si>
  <si>
    <t>68-п</t>
  </si>
  <si>
    <t>Коф. напиток на молоке</t>
  </si>
  <si>
    <t>Рассольник ленинградский</t>
  </si>
  <si>
    <t>Суп с крупой (рисовой)</t>
  </si>
  <si>
    <t>Сырники из творога</t>
  </si>
  <si>
    <t>274-п</t>
  </si>
  <si>
    <t>Тефтели из  говядины</t>
  </si>
  <si>
    <t>325-п</t>
  </si>
  <si>
    <t>Котлета рыбная</t>
  </si>
  <si>
    <t xml:space="preserve">Сок фруктовый </t>
  </si>
  <si>
    <t>Салат из свежих огурцов и помидоров</t>
  </si>
  <si>
    <t>Сыр</t>
  </si>
  <si>
    <t>22-п</t>
  </si>
  <si>
    <t>2-п</t>
  </si>
  <si>
    <t>130-п</t>
  </si>
  <si>
    <t>Плоды свежие</t>
  </si>
  <si>
    <t>106-п</t>
  </si>
  <si>
    <t>130-М</t>
  </si>
  <si>
    <t>22-м</t>
  </si>
  <si>
    <t>Плоды</t>
  </si>
  <si>
    <t>ПлПлодыоПлоды свежие</t>
  </si>
  <si>
    <t>122-п</t>
  </si>
  <si>
    <t>Винегрет</t>
  </si>
  <si>
    <t>Рыба соленая</t>
  </si>
  <si>
    <t>Напиток из плодов шиповника</t>
  </si>
  <si>
    <t>82-п</t>
  </si>
  <si>
    <t>Винегрет овощной</t>
  </si>
  <si>
    <t>538-п</t>
  </si>
  <si>
    <t>Чай с сахаром и лимоном</t>
  </si>
  <si>
    <t>Салат из свеклы</t>
  </si>
  <si>
    <t>51-п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</si>
</sst>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1"/>
      <color indexed="5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top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4" fillId="0" borderId="1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2" xfId="0" applyFont="1" applyBorder="1" applyAlignment="1"/>
    <xf numFmtId="0" fontId="4" fillId="0" borderId="13" xfId="0" applyFont="1" applyBorder="1" applyAlignment="1"/>
    <xf numFmtId="0" fontId="4" fillId="0" borderId="5" xfId="0" applyFont="1" applyBorder="1" applyAlignment="1"/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6" fillId="0" borderId="12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2" fillId="0" borderId="13" xfId="0" applyFont="1" applyBorder="1" applyAlignment="1">
      <alignment horizontal="left"/>
    </xf>
    <xf numFmtId="2" fontId="4" fillId="0" borderId="5" xfId="0" applyNumberFormat="1" applyFont="1" applyBorder="1" applyAlignment="1">
      <alignment horizontal="center" vertical="center"/>
    </xf>
    <xf numFmtId="0" fontId="7" fillId="0" borderId="0" xfId="0" applyFont="1"/>
    <xf numFmtId="2" fontId="4" fillId="0" borderId="8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/>
    <xf numFmtId="0" fontId="3" fillId="0" borderId="5" xfId="0" applyFont="1" applyBorder="1" applyAlignment="1"/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5" xfId="0" applyFont="1" applyBorder="1" applyAlignment="1"/>
    <xf numFmtId="0" fontId="4" fillId="3" borderId="7" xfId="0" applyFont="1" applyFill="1" applyBorder="1" applyAlignment="1">
      <alignment horizontal="center" vertical="top"/>
    </xf>
    <xf numFmtId="2" fontId="4" fillId="3" borderId="7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0" applyFont="1" applyFill="1" applyBorder="1" applyAlignment="1">
      <alignment horizontal="center" vertical="center"/>
    </xf>
    <xf numFmtId="0" fontId="7" fillId="3" borderId="0" xfId="0" applyFont="1" applyFill="1"/>
    <xf numFmtId="0" fontId="5" fillId="0" borderId="1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1" fillId="0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9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9" fillId="0" borderId="5" xfId="0" applyFont="1" applyBorder="1" applyAlignment="1"/>
    <xf numFmtId="0" fontId="9" fillId="0" borderId="7" xfId="0" applyFont="1" applyBorder="1" applyAlignment="1">
      <alignment horizontal="center" vertical="top"/>
    </xf>
    <xf numFmtId="0" fontId="9" fillId="0" borderId="12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6" xfId="0" applyFont="1" applyBorder="1" applyAlignment="1"/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top"/>
    </xf>
    <xf numFmtId="0" fontId="9" fillId="0" borderId="12" xfId="0" applyFont="1" applyBorder="1" applyAlignment="1"/>
    <xf numFmtId="0" fontId="9" fillId="0" borderId="13" xfId="0" applyFont="1" applyBorder="1" applyAlignment="1"/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12" xfId="0" applyFont="1" applyFill="1" applyBorder="1" applyAlignment="1"/>
    <xf numFmtId="0" fontId="1" fillId="0" borderId="13" xfId="0" applyFont="1" applyFill="1" applyBorder="1" applyAlignment="1"/>
    <xf numFmtId="0" fontId="1" fillId="0" borderId="5" xfId="0" applyFont="1" applyFill="1" applyBorder="1" applyAlignment="1"/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0" fillId="0" borderId="22" xfId="0" applyBorder="1"/>
    <xf numFmtId="0" fontId="3" fillId="0" borderId="23" xfId="0" applyFont="1" applyBorder="1" applyAlignment="1">
      <alignment horizontal="left"/>
    </xf>
    <xf numFmtId="0" fontId="0" fillId="0" borderId="0" xfId="0" applyBorder="1"/>
    <xf numFmtId="0" fontId="9" fillId="0" borderId="2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4" borderId="12" xfId="0" applyFont="1" applyFill="1" applyBorder="1" applyAlignment="1"/>
    <xf numFmtId="0" fontId="9" fillId="4" borderId="13" xfId="0" applyFont="1" applyFill="1" applyBorder="1" applyAlignment="1"/>
    <xf numFmtId="0" fontId="9" fillId="4" borderId="5" xfId="0" applyFont="1" applyFill="1" applyBorder="1" applyAlignment="1"/>
    <xf numFmtId="0" fontId="9" fillId="4" borderId="4" xfId="0" applyFont="1" applyFill="1" applyBorder="1" applyAlignment="1">
      <alignment horizontal="center" vertical="top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4" borderId="12" xfId="0" applyFont="1" applyFill="1" applyBorder="1" applyAlignment="1">
      <alignment horizontal="left"/>
    </xf>
    <xf numFmtId="49" fontId="4" fillId="0" borderId="7" xfId="0" applyNumberFormat="1" applyFont="1" applyBorder="1" applyAlignment="1">
      <alignment horizontal="center" vertical="center"/>
    </xf>
    <xf numFmtId="0" fontId="9" fillId="4" borderId="12" xfId="0" applyFont="1" applyFill="1" applyBorder="1" applyAlignment="1">
      <alignment horizontal="left"/>
    </xf>
    <xf numFmtId="0" fontId="9" fillId="4" borderId="13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0" fontId="9" fillId="4" borderId="7" xfId="0" applyFont="1" applyFill="1" applyBorder="1" applyAlignment="1">
      <alignment horizontal="center" vertical="top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top"/>
    </xf>
    <xf numFmtId="0" fontId="10" fillId="4" borderId="7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top"/>
    </xf>
    <xf numFmtId="0" fontId="9" fillId="4" borderId="26" xfId="0" applyFont="1" applyFill="1" applyBorder="1" applyAlignment="1">
      <alignment horizontal="center" vertical="top"/>
    </xf>
    <xf numFmtId="0" fontId="9" fillId="4" borderId="26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7" fillId="0" borderId="4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18" fillId="0" borderId="4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horizontal="left"/>
    </xf>
    <xf numFmtId="0" fontId="13" fillId="0" borderId="12" xfId="0" applyFont="1" applyBorder="1" applyAlignment="1"/>
    <xf numFmtId="0" fontId="4" fillId="0" borderId="8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4" fillId="0" borderId="12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12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6" fillId="0" borderId="12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4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" fillId="0" borderId="12" xfId="0" applyFont="1" applyFill="1" applyBorder="1" applyAlignment="1"/>
    <xf numFmtId="0" fontId="1" fillId="0" borderId="13" xfId="0" applyFont="1" applyFill="1" applyBorder="1" applyAlignment="1"/>
    <xf numFmtId="0" fontId="1" fillId="0" borderId="5" xfId="0" applyFont="1" applyFill="1" applyBorder="1" applyAlignment="1"/>
    <xf numFmtId="0" fontId="9" fillId="4" borderId="12" xfId="0" applyFont="1" applyFill="1" applyBorder="1" applyAlignment="1"/>
    <xf numFmtId="0" fontId="9" fillId="4" borderId="13" xfId="0" applyFont="1" applyFill="1" applyBorder="1" applyAlignment="1"/>
    <xf numFmtId="0" fontId="9" fillId="4" borderId="5" xfId="0" applyFont="1" applyFill="1" applyBorder="1" applyAlignment="1"/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9" fillId="4" borderId="12" xfId="0" applyFont="1" applyFill="1" applyBorder="1" applyAlignment="1">
      <alignment horizontal="left"/>
    </xf>
    <xf numFmtId="0" fontId="9" fillId="4" borderId="13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0" xfId="0" applyFont="1" applyFill="1" applyBorder="1" applyAlignment="1">
      <alignment horizontal="center" wrapText="1"/>
    </xf>
    <xf numFmtId="0" fontId="1" fillId="0" borderId="31" xfId="0" applyFont="1" applyFill="1" applyBorder="1" applyAlignment="1">
      <alignment horizontal="center" wrapText="1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3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12" xfId="0" applyFont="1" applyBorder="1"/>
    <xf numFmtId="0" fontId="1" fillId="0" borderId="5" xfId="0" applyFont="1" applyBorder="1"/>
    <xf numFmtId="0" fontId="11" fillId="0" borderId="1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4" fillId="2" borderId="12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0" borderId="30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left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5" xfId="0" applyFont="1" applyBorder="1" applyAlignment="1"/>
    <xf numFmtId="9" fontId="1" fillId="0" borderId="7" xfId="0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top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4" fillId="0" borderId="12" xfId="0" applyFont="1" applyBorder="1" applyAlignment="1"/>
    <xf numFmtId="0" fontId="4" fillId="0" borderId="13" xfId="0" applyFont="1" applyBorder="1" applyAlignment="1"/>
    <xf numFmtId="0" fontId="4" fillId="0" borderId="5" xfId="0" applyFont="1" applyBorder="1" applyAlignment="1"/>
    <xf numFmtId="0" fontId="3" fillId="0" borderId="12" xfId="0" applyFont="1" applyBorder="1" applyAlignment="1"/>
    <xf numFmtId="0" fontId="3" fillId="0" borderId="5" xfId="0" applyFont="1" applyBorder="1" applyAlignment="1"/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3" fillId="0" borderId="14" xfId="0" applyFont="1" applyBorder="1" applyAlignment="1"/>
    <xf numFmtId="0" fontId="3" fillId="0" borderId="8" xfId="0" applyFont="1" applyBorder="1" applyAlignment="1"/>
    <xf numFmtId="0" fontId="3" fillId="0" borderId="16" xfId="0" applyFont="1" applyBorder="1" applyAlignment="1"/>
    <xf numFmtId="0" fontId="3" fillId="0" borderId="6" xfId="0" applyFont="1" applyBorder="1" applyAlignment="1"/>
    <xf numFmtId="0" fontId="5" fillId="3" borderId="14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10" fillId="0" borderId="1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0" fillId="4" borderId="12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3" fillId="0" borderId="12" xfId="0" applyFont="1" applyBorder="1" applyAlignment="1"/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9" fillId="0" borderId="12" xfId="0" applyFont="1" applyBorder="1" applyAlignment="1"/>
    <xf numFmtId="0" fontId="9" fillId="0" borderId="13" xfId="0" applyFont="1" applyBorder="1" applyAlignment="1"/>
    <xf numFmtId="0" fontId="9" fillId="0" borderId="5" xfId="0" applyFont="1" applyBorder="1" applyAlignment="1"/>
    <xf numFmtId="0" fontId="4" fillId="0" borderId="12" xfId="0" applyFont="1" applyFill="1" applyBorder="1" applyAlignment="1"/>
    <xf numFmtId="0" fontId="4" fillId="0" borderId="13" xfId="0" applyFont="1" applyFill="1" applyBorder="1" applyAlignment="1"/>
    <xf numFmtId="0" fontId="4" fillId="0" borderId="5" xfId="0" applyFont="1" applyFill="1" applyBorder="1" applyAlignment="1"/>
    <xf numFmtId="0" fontId="1" fillId="0" borderId="43" xfId="0" applyFont="1" applyFill="1" applyBorder="1" applyAlignment="1">
      <alignment horizontal="left" vertical="center" wrapText="1"/>
    </xf>
    <xf numFmtId="0" fontId="1" fillId="0" borderId="44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/>
    <xf numFmtId="0" fontId="9" fillId="0" borderId="13" xfId="0" applyFont="1" applyFill="1" applyBorder="1" applyAlignment="1"/>
    <xf numFmtId="0" fontId="9" fillId="0" borderId="5" xfId="0" applyFont="1" applyFill="1" applyBorder="1" applyAlignment="1"/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2" fillId="0" borderId="3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2" xfId="0" applyFont="1" applyBorder="1"/>
    <xf numFmtId="0" fontId="3" fillId="0" borderId="5" xfId="0" applyFont="1" applyBorder="1"/>
    <xf numFmtId="0" fontId="3" fillId="0" borderId="23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5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36"/>
  <sheetViews>
    <sheetView topLeftCell="B1" workbookViewId="0">
      <selection activeCell="D274" sqref="D274:M274"/>
    </sheetView>
  </sheetViews>
  <sheetFormatPr defaultRowHeight="15" x14ac:dyDescent="0.25"/>
  <cols>
    <col min="1" max="1" width="3.7109375" customWidth="1"/>
    <col min="2" max="2" width="13.7109375" customWidth="1"/>
    <col min="3" max="3" width="11.140625" customWidth="1"/>
    <col min="4" max="5" width="9.7109375" customWidth="1"/>
    <col min="6" max="6" width="13.42578125" customWidth="1"/>
    <col min="11" max="11" width="17" customWidth="1"/>
    <col min="13" max="14" width="11.140625" customWidth="1"/>
  </cols>
  <sheetData>
    <row r="2" spans="2:14" x14ac:dyDescent="0.25">
      <c r="B2" s="1"/>
      <c r="C2" s="1"/>
      <c r="D2" s="287" t="s">
        <v>66</v>
      </c>
      <c r="E2" s="287"/>
      <c r="F2" s="287"/>
      <c r="G2" s="287"/>
      <c r="H2" s="287"/>
      <c r="I2" s="287"/>
      <c r="J2" s="287"/>
      <c r="K2" s="287"/>
      <c r="L2" s="2"/>
      <c r="M2" s="1"/>
      <c r="N2" s="1"/>
    </row>
    <row r="3" spans="2:14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ht="15.75" customHeight="1" thickBot="1" x14ac:dyDescent="0.3">
      <c r="B4" s="291" t="s">
        <v>0</v>
      </c>
      <c r="C4" s="292"/>
      <c r="D4" s="291" t="s">
        <v>1</v>
      </c>
      <c r="E4" s="292"/>
      <c r="F4" s="293"/>
      <c r="G4" s="297" t="s">
        <v>2</v>
      </c>
      <c r="H4" s="288" t="s">
        <v>3</v>
      </c>
      <c r="I4" s="289"/>
      <c r="J4" s="290"/>
      <c r="K4" s="352" t="s">
        <v>7</v>
      </c>
      <c r="L4" s="352" t="s">
        <v>8</v>
      </c>
      <c r="M4" s="352" t="s">
        <v>9</v>
      </c>
      <c r="N4" s="69"/>
    </row>
    <row r="5" spans="2:14" ht="15.75" thickBot="1" x14ac:dyDescent="0.3">
      <c r="B5" s="294"/>
      <c r="C5" s="295"/>
      <c r="D5" s="294"/>
      <c r="E5" s="295"/>
      <c r="F5" s="296"/>
      <c r="G5" s="298"/>
      <c r="H5" s="3" t="s">
        <v>4</v>
      </c>
      <c r="I5" s="3" t="s">
        <v>5</v>
      </c>
      <c r="J5" s="26" t="s">
        <v>6</v>
      </c>
      <c r="K5" s="353"/>
      <c r="L5" s="353"/>
      <c r="M5" s="353"/>
      <c r="N5" s="69"/>
    </row>
    <row r="6" spans="2:14" x14ac:dyDescent="0.25">
      <c r="B6" s="302" t="s">
        <v>10</v>
      </c>
      <c r="C6" s="303"/>
      <c r="D6" s="299"/>
      <c r="E6" s="300"/>
      <c r="F6" s="301"/>
      <c r="G6" s="4"/>
      <c r="H6" s="5"/>
      <c r="I6" s="5"/>
      <c r="J6" s="5"/>
      <c r="K6" s="5"/>
      <c r="L6" s="6"/>
      <c r="M6" s="5"/>
      <c r="N6" s="29"/>
    </row>
    <row r="7" spans="2:14" ht="15" customHeight="1" x14ac:dyDescent="0.25">
      <c r="B7" s="304" t="s">
        <v>11</v>
      </c>
      <c r="C7" s="305"/>
      <c r="D7" s="105" t="s">
        <v>136</v>
      </c>
      <c r="E7" s="106"/>
      <c r="F7" s="156"/>
      <c r="G7" s="7">
        <v>170</v>
      </c>
      <c r="H7" s="8">
        <v>8.81</v>
      </c>
      <c r="I7" s="8">
        <v>8.89</v>
      </c>
      <c r="J7" s="8">
        <v>42.024000000000001</v>
      </c>
      <c r="K7" s="8">
        <v>286.79000000000002</v>
      </c>
      <c r="L7" s="9">
        <v>0</v>
      </c>
      <c r="M7" s="8" t="s">
        <v>177</v>
      </c>
      <c r="N7" s="29"/>
    </row>
    <row r="8" spans="2:14" x14ac:dyDescent="0.25">
      <c r="B8" s="224"/>
      <c r="C8" s="226"/>
      <c r="D8" s="32" t="s">
        <v>68</v>
      </c>
      <c r="E8" s="33"/>
      <c r="F8" s="34"/>
      <c r="G8" s="7">
        <v>185</v>
      </c>
      <c r="H8" s="8">
        <v>2.6019999999999999</v>
      </c>
      <c r="I8" s="8">
        <v>1.8</v>
      </c>
      <c r="J8" s="8">
        <v>19.329999999999998</v>
      </c>
      <c r="K8" s="8">
        <v>104.53</v>
      </c>
      <c r="L8" s="9">
        <v>0.37</v>
      </c>
      <c r="M8" s="8" t="s">
        <v>69</v>
      </c>
      <c r="N8" s="29"/>
    </row>
    <row r="9" spans="2:14" x14ac:dyDescent="0.25">
      <c r="B9" s="224"/>
      <c r="C9" s="226"/>
      <c r="D9" s="32" t="s">
        <v>50</v>
      </c>
      <c r="E9" s="33"/>
      <c r="F9" s="34"/>
      <c r="G9" s="7">
        <v>35</v>
      </c>
      <c r="H9" s="8">
        <v>2.25</v>
      </c>
      <c r="I9" s="8">
        <v>0.87</v>
      </c>
      <c r="J9" s="8">
        <v>15.42</v>
      </c>
      <c r="K9" s="8">
        <v>79</v>
      </c>
      <c r="L9" s="9"/>
      <c r="M9" s="8" t="s">
        <v>47</v>
      </c>
      <c r="N9" s="29"/>
    </row>
    <row r="10" spans="2:14" x14ac:dyDescent="0.25">
      <c r="B10" s="224"/>
      <c r="C10" s="226"/>
      <c r="D10" s="32" t="s">
        <v>70</v>
      </c>
      <c r="E10" s="33"/>
      <c r="F10" s="34"/>
      <c r="G10" s="7">
        <v>8</v>
      </c>
      <c r="H10" s="8">
        <v>0.04</v>
      </c>
      <c r="I10" s="8">
        <v>6.6</v>
      </c>
      <c r="J10" s="8">
        <v>6.4000000000000001E-2</v>
      </c>
      <c r="K10" s="8">
        <v>59.84</v>
      </c>
      <c r="L10" s="9"/>
      <c r="M10" s="8" t="s">
        <v>48</v>
      </c>
      <c r="N10" s="29"/>
    </row>
    <row r="11" spans="2:14" x14ac:dyDescent="0.25">
      <c r="B11" s="227"/>
      <c r="C11" s="229"/>
      <c r="D11" s="227"/>
      <c r="E11" s="228"/>
      <c r="F11" s="229"/>
      <c r="G11" s="7"/>
      <c r="H11" s="8"/>
      <c r="I11" s="8"/>
      <c r="J11" s="8"/>
      <c r="K11" s="8"/>
      <c r="L11" s="9"/>
      <c r="M11" s="8"/>
      <c r="N11" s="29"/>
    </row>
    <row r="12" spans="2:14" x14ac:dyDescent="0.25">
      <c r="B12" s="216" t="s">
        <v>60</v>
      </c>
      <c r="C12" s="217"/>
      <c r="D12" s="230"/>
      <c r="E12" s="231"/>
      <c r="F12" s="232"/>
      <c r="G12" s="11">
        <f t="shared" ref="G12:L12" si="0">SUM(G7:G10)</f>
        <v>398</v>
      </c>
      <c r="H12" s="11">
        <f t="shared" si="0"/>
        <v>13.702</v>
      </c>
      <c r="I12" s="11">
        <f t="shared" si="0"/>
        <v>18.16</v>
      </c>
      <c r="J12" s="11">
        <f t="shared" si="0"/>
        <v>76.837999999999994</v>
      </c>
      <c r="K12" s="11">
        <f t="shared" si="0"/>
        <v>530.16000000000008</v>
      </c>
      <c r="L12" s="11">
        <f t="shared" si="0"/>
        <v>0.37</v>
      </c>
      <c r="M12" s="8"/>
      <c r="N12" s="29"/>
    </row>
    <row r="13" spans="2:14" x14ac:dyDescent="0.25">
      <c r="B13" s="216" t="s">
        <v>12</v>
      </c>
      <c r="C13" s="217"/>
      <c r="D13" s="32"/>
      <c r="E13" s="33"/>
      <c r="F13" s="34"/>
      <c r="G13" s="11"/>
      <c r="H13" s="13"/>
      <c r="I13" s="13"/>
      <c r="J13" s="13"/>
      <c r="K13" s="13"/>
      <c r="L13" s="38"/>
      <c r="M13" s="13"/>
      <c r="N13" s="68"/>
    </row>
    <row r="14" spans="2:14" x14ac:dyDescent="0.25">
      <c r="B14" s="227"/>
      <c r="C14" s="229"/>
      <c r="D14" s="233"/>
      <c r="E14" s="234"/>
      <c r="F14" s="235"/>
      <c r="G14" s="85"/>
      <c r="H14" s="8"/>
      <c r="I14" s="8"/>
      <c r="J14" s="8"/>
      <c r="K14" s="8"/>
      <c r="L14" s="9"/>
      <c r="M14" s="8"/>
      <c r="N14" s="29"/>
    </row>
    <row r="15" spans="2:14" x14ac:dyDescent="0.25">
      <c r="B15" s="157"/>
      <c r="C15" s="158"/>
      <c r="D15" s="159"/>
      <c r="E15" s="160"/>
      <c r="F15" s="161"/>
      <c r="G15" s="144"/>
      <c r="H15" s="15"/>
      <c r="I15" s="15"/>
      <c r="J15" s="15"/>
      <c r="K15" s="15"/>
      <c r="L15" s="16"/>
      <c r="M15" s="15"/>
      <c r="N15" s="29"/>
    </row>
    <row r="16" spans="2:14" ht="15" customHeight="1" x14ac:dyDescent="0.25">
      <c r="B16" s="280" t="s">
        <v>85</v>
      </c>
      <c r="C16" s="281"/>
      <c r="D16" s="271" t="s">
        <v>151</v>
      </c>
      <c r="E16" s="272"/>
      <c r="F16" s="273"/>
      <c r="G16" s="318">
        <v>180</v>
      </c>
      <c r="H16" s="318">
        <v>1.83</v>
      </c>
      <c r="I16" s="318">
        <v>4.04</v>
      </c>
      <c r="J16" s="318">
        <v>10</v>
      </c>
      <c r="K16" s="318">
        <v>79.92</v>
      </c>
      <c r="L16" s="318">
        <v>0.27</v>
      </c>
      <c r="M16" s="318" t="s">
        <v>99</v>
      </c>
      <c r="N16" s="29"/>
    </row>
    <row r="17" spans="2:14" ht="2.25" customHeight="1" x14ac:dyDescent="0.25">
      <c r="B17" s="282"/>
      <c r="C17" s="283"/>
      <c r="D17" s="274"/>
      <c r="E17" s="275"/>
      <c r="F17" s="276"/>
      <c r="G17" s="320"/>
      <c r="H17" s="320"/>
      <c r="I17" s="320"/>
      <c r="J17" s="320"/>
      <c r="K17" s="320"/>
      <c r="L17" s="320"/>
      <c r="M17" s="320"/>
      <c r="N17" s="29"/>
    </row>
    <row r="18" spans="2:14" x14ac:dyDescent="0.25">
      <c r="B18" s="227"/>
      <c r="C18" s="229"/>
      <c r="D18" s="284" t="s">
        <v>107</v>
      </c>
      <c r="E18" s="285"/>
      <c r="F18" s="286"/>
      <c r="G18" s="24">
        <v>200</v>
      </c>
      <c r="H18" s="25">
        <v>11.73</v>
      </c>
      <c r="I18" s="25">
        <v>12.24</v>
      </c>
      <c r="J18" s="25">
        <v>13.51</v>
      </c>
      <c r="K18" s="25">
        <v>210.8</v>
      </c>
      <c r="L18" s="10">
        <v>8.84</v>
      </c>
      <c r="M18" s="25" t="s">
        <v>129</v>
      </c>
      <c r="N18" s="29"/>
    </row>
    <row r="19" spans="2:14" x14ac:dyDescent="0.25">
      <c r="B19" s="224"/>
      <c r="C19" s="226"/>
      <c r="D19" s="249" t="s">
        <v>14</v>
      </c>
      <c r="E19" s="250"/>
      <c r="F19" s="251"/>
      <c r="G19" s="24">
        <v>180</v>
      </c>
      <c r="H19" s="25">
        <v>0.52</v>
      </c>
      <c r="I19" s="25">
        <v>0</v>
      </c>
      <c r="J19" s="25">
        <v>12.26</v>
      </c>
      <c r="K19" s="25">
        <v>60.7</v>
      </c>
      <c r="L19" s="10">
        <v>0.4</v>
      </c>
      <c r="M19" s="25" t="s">
        <v>212</v>
      </c>
      <c r="N19" s="29"/>
    </row>
    <row r="20" spans="2:14" x14ac:dyDescent="0.25">
      <c r="B20" s="224"/>
      <c r="C20" s="226"/>
      <c r="D20" s="277" t="s">
        <v>15</v>
      </c>
      <c r="E20" s="278"/>
      <c r="F20" s="279"/>
      <c r="G20" s="85">
        <v>45</v>
      </c>
      <c r="H20" s="8">
        <v>2.97</v>
      </c>
      <c r="I20" s="8">
        <v>0.54</v>
      </c>
      <c r="J20" s="8">
        <v>15.03</v>
      </c>
      <c r="K20" s="8">
        <v>78.3</v>
      </c>
      <c r="L20" s="9"/>
      <c r="M20" s="8" t="s">
        <v>53</v>
      </c>
      <c r="N20" s="29"/>
    </row>
    <row r="21" spans="2:14" x14ac:dyDescent="0.25">
      <c r="B21" s="227"/>
      <c r="C21" s="229"/>
      <c r="D21" s="227"/>
      <c r="E21" s="228"/>
      <c r="F21" s="229"/>
      <c r="G21" s="7"/>
      <c r="H21" s="8"/>
      <c r="I21" s="8"/>
      <c r="J21" s="8"/>
      <c r="K21" s="8"/>
      <c r="L21" s="9"/>
      <c r="M21" s="8"/>
      <c r="N21" s="29"/>
    </row>
    <row r="22" spans="2:14" x14ac:dyDescent="0.25">
      <c r="B22" s="216" t="s">
        <v>62</v>
      </c>
      <c r="C22" s="217"/>
      <c r="D22" s="230"/>
      <c r="E22" s="231"/>
      <c r="F22" s="232"/>
      <c r="G22" s="11">
        <f t="shared" ref="G22:L22" si="1">SUM(G16:G20)</f>
        <v>605</v>
      </c>
      <c r="H22" s="11">
        <f t="shared" si="1"/>
        <v>17.05</v>
      </c>
      <c r="I22" s="11">
        <f t="shared" si="1"/>
        <v>16.82</v>
      </c>
      <c r="J22" s="11">
        <f t="shared" si="1"/>
        <v>50.8</v>
      </c>
      <c r="K22" s="11">
        <f t="shared" si="1"/>
        <v>429.72</v>
      </c>
      <c r="L22" s="11">
        <f t="shared" si="1"/>
        <v>9.51</v>
      </c>
      <c r="M22" s="8"/>
      <c r="N22" s="29"/>
    </row>
    <row r="23" spans="2:14" x14ac:dyDescent="0.25">
      <c r="B23" s="47"/>
      <c r="C23" s="48"/>
      <c r="D23" s="192"/>
      <c r="E23" s="193"/>
      <c r="F23" s="194"/>
      <c r="G23" s="17"/>
      <c r="H23" s="17"/>
      <c r="I23" s="17"/>
      <c r="J23" s="17"/>
      <c r="K23" s="17"/>
      <c r="L23" s="113"/>
      <c r="M23" s="15"/>
      <c r="N23" s="29"/>
    </row>
    <row r="24" spans="2:14" x14ac:dyDescent="0.25">
      <c r="B24" s="224"/>
      <c r="C24" s="226"/>
      <c r="D24" s="233"/>
      <c r="E24" s="234"/>
      <c r="F24" s="235"/>
      <c r="G24" s="14"/>
      <c r="H24" s="15"/>
      <c r="I24" s="15"/>
      <c r="J24" s="15"/>
      <c r="K24" s="15"/>
      <c r="L24" s="16"/>
      <c r="M24" s="15"/>
      <c r="N24" s="29"/>
    </row>
    <row r="25" spans="2:14" x14ac:dyDescent="0.25">
      <c r="B25" s="224" t="s">
        <v>16</v>
      </c>
      <c r="C25" s="226"/>
      <c r="D25" s="129" t="s">
        <v>173</v>
      </c>
      <c r="E25" s="33"/>
      <c r="F25" s="34"/>
      <c r="G25" s="7">
        <v>100</v>
      </c>
      <c r="H25" s="99">
        <v>13.8</v>
      </c>
      <c r="I25" s="99">
        <v>13.11</v>
      </c>
      <c r="J25" s="99">
        <v>21.11</v>
      </c>
      <c r="K25" s="99">
        <v>258</v>
      </c>
      <c r="L25" s="100">
        <v>0.2</v>
      </c>
      <c r="M25" s="99" t="s">
        <v>198</v>
      </c>
      <c r="N25" s="29"/>
    </row>
    <row r="26" spans="2:14" x14ac:dyDescent="0.25">
      <c r="B26" s="224"/>
      <c r="C26" s="226"/>
      <c r="D26" s="268" t="s">
        <v>103</v>
      </c>
      <c r="E26" s="269"/>
      <c r="F26" s="270"/>
      <c r="G26" s="104">
        <v>30</v>
      </c>
      <c r="H26" s="120">
        <v>0.21</v>
      </c>
      <c r="I26" s="120">
        <v>0</v>
      </c>
      <c r="J26" s="120">
        <v>4.3499999999999996</v>
      </c>
      <c r="K26" s="120">
        <v>18.3</v>
      </c>
      <c r="L26" s="155">
        <v>0.19500000000000001</v>
      </c>
      <c r="M26" s="120" t="s">
        <v>80</v>
      </c>
      <c r="N26" s="29"/>
    </row>
    <row r="27" spans="2:14" x14ac:dyDescent="0.25">
      <c r="B27" s="224"/>
      <c r="C27" s="226"/>
      <c r="D27" s="95" t="s">
        <v>215</v>
      </c>
      <c r="E27" s="96"/>
      <c r="F27" s="97"/>
      <c r="G27" s="7">
        <v>180</v>
      </c>
      <c r="H27" s="8">
        <v>0.35</v>
      </c>
      <c r="I27" s="8">
        <v>0.15</v>
      </c>
      <c r="J27" s="8">
        <v>11.4</v>
      </c>
      <c r="K27" s="8">
        <v>48.5</v>
      </c>
      <c r="L27" s="9">
        <v>35</v>
      </c>
      <c r="M27" s="8" t="s">
        <v>218</v>
      </c>
      <c r="N27" s="29"/>
    </row>
    <row r="28" spans="2:14" x14ac:dyDescent="0.25">
      <c r="B28" s="216" t="s">
        <v>63</v>
      </c>
      <c r="C28" s="217"/>
      <c r="D28" s="224"/>
      <c r="E28" s="225"/>
      <c r="F28" s="226"/>
      <c r="G28" s="11">
        <v>355</v>
      </c>
      <c r="H28" s="11">
        <f>SUM(H25:H26)</f>
        <v>14.010000000000002</v>
      </c>
      <c r="I28" s="11">
        <f>SUM(I25:I26)</f>
        <v>13.11</v>
      </c>
      <c r="J28" s="11">
        <f>SUM(J25:J26)</f>
        <v>25.46</v>
      </c>
      <c r="K28" s="11">
        <f>SUM(K25:K26)</f>
        <v>276.3</v>
      </c>
      <c r="L28" s="11">
        <f>SUM(L25:L26)</f>
        <v>0.39500000000000002</v>
      </c>
      <c r="M28" s="8"/>
      <c r="N28" s="29"/>
    </row>
    <row r="29" spans="2:14" x14ac:dyDescent="0.25">
      <c r="B29" s="224"/>
      <c r="C29" s="226"/>
      <c r="D29" s="230"/>
      <c r="E29" s="231"/>
      <c r="F29" s="232"/>
      <c r="G29" s="7"/>
      <c r="H29" s="8"/>
      <c r="I29" s="8"/>
      <c r="J29" s="8"/>
      <c r="K29" s="8"/>
      <c r="L29" s="9"/>
      <c r="M29" s="8"/>
      <c r="N29" s="29"/>
    </row>
    <row r="30" spans="2:14" x14ac:dyDescent="0.25">
      <c r="B30" s="216" t="s">
        <v>17</v>
      </c>
      <c r="C30" s="217"/>
      <c r="D30" s="224"/>
      <c r="E30" s="225"/>
      <c r="F30" s="226"/>
      <c r="G30" s="11">
        <v>1553</v>
      </c>
      <c r="H30" s="12">
        <v>66.819999999999993</v>
      </c>
      <c r="I30" s="12">
        <v>54.939</v>
      </c>
      <c r="J30" s="12">
        <v>200.262</v>
      </c>
      <c r="K30" s="12">
        <v>1533.194</v>
      </c>
      <c r="L30" s="12">
        <v>172.15100000000001</v>
      </c>
      <c r="M30" s="13"/>
      <c r="N30" s="68"/>
    </row>
    <row r="31" spans="2:14" x14ac:dyDescent="0.25">
      <c r="B31" s="47"/>
      <c r="C31" s="48"/>
      <c r="D31" s="216"/>
      <c r="E31" s="260"/>
      <c r="F31" s="217"/>
      <c r="G31" s="11"/>
      <c r="H31" s="12"/>
      <c r="I31" s="12"/>
      <c r="J31" s="12"/>
      <c r="K31" s="12"/>
      <c r="L31" s="60"/>
      <c r="M31" s="13"/>
      <c r="N31" s="68"/>
    </row>
    <row r="32" spans="2:14" x14ac:dyDescent="0.25">
      <c r="B32" s="230" t="s">
        <v>18</v>
      </c>
      <c r="C32" s="232"/>
      <c r="D32" s="47"/>
      <c r="E32" s="49"/>
      <c r="F32" s="48"/>
      <c r="G32" s="7"/>
      <c r="H32" s="8"/>
      <c r="I32" s="8"/>
      <c r="J32" s="8"/>
      <c r="K32" s="8"/>
      <c r="L32" s="9"/>
      <c r="M32" s="8"/>
      <c r="N32" s="29"/>
    </row>
    <row r="33" spans="2:14" x14ac:dyDescent="0.25">
      <c r="B33" s="224" t="s">
        <v>11</v>
      </c>
      <c r="C33" s="226"/>
      <c r="D33" s="224"/>
      <c r="E33" s="225"/>
      <c r="F33" s="226"/>
      <c r="G33" s="7"/>
      <c r="H33" s="8"/>
      <c r="I33" s="8"/>
      <c r="J33" s="8"/>
      <c r="K33" s="8"/>
      <c r="L33" s="9"/>
      <c r="M33" s="8"/>
      <c r="N33" s="29"/>
    </row>
    <row r="34" spans="2:14" x14ac:dyDescent="0.25">
      <c r="B34" s="224"/>
      <c r="C34" s="226"/>
      <c r="D34" s="32" t="s">
        <v>116</v>
      </c>
      <c r="E34" s="33"/>
      <c r="F34" s="34"/>
      <c r="G34" s="7">
        <v>170</v>
      </c>
      <c r="H34" s="8">
        <v>6.0860000000000003</v>
      </c>
      <c r="I34" s="8">
        <v>7.99</v>
      </c>
      <c r="J34" s="8">
        <v>24.48</v>
      </c>
      <c r="K34" s="8">
        <v>194.14</v>
      </c>
      <c r="L34" s="9">
        <v>1.3089999999999999</v>
      </c>
      <c r="M34" s="8" t="s">
        <v>46</v>
      </c>
      <c r="N34" s="29"/>
    </row>
    <row r="35" spans="2:14" x14ac:dyDescent="0.25">
      <c r="B35" s="224"/>
      <c r="C35" s="226"/>
      <c r="D35" s="32" t="s">
        <v>86</v>
      </c>
      <c r="E35" s="33"/>
      <c r="F35" s="34"/>
      <c r="G35" s="7">
        <v>185</v>
      </c>
      <c r="H35" s="8">
        <v>3.32</v>
      </c>
      <c r="I35" s="8">
        <v>3.05</v>
      </c>
      <c r="J35" s="8">
        <v>23.1</v>
      </c>
      <c r="K35" s="8">
        <v>133.19999999999999</v>
      </c>
      <c r="L35" s="9">
        <v>1.2</v>
      </c>
      <c r="M35" s="8" t="s">
        <v>74</v>
      </c>
      <c r="N35" s="29"/>
    </row>
    <row r="36" spans="2:14" x14ac:dyDescent="0.25">
      <c r="B36" s="227"/>
      <c r="C36" s="229"/>
      <c r="D36" s="32" t="s">
        <v>44</v>
      </c>
      <c r="E36" s="33"/>
      <c r="F36" s="34"/>
      <c r="G36" s="7">
        <v>35</v>
      </c>
      <c r="H36" s="8">
        <v>2.25</v>
      </c>
      <c r="I36" s="8">
        <v>0.87</v>
      </c>
      <c r="J36" s="8">
        <v>15.42</v>
      </c>
      <c r="K36" s="8">
        <v>79</v>
      </c>
      <c r="L36" s="9"/>
      <c r="M36" s="8" t="s">
        <v>47</v>
      </c>
      <c r="N36" s="29"/>
    </row>
    <row r="37" spans="2:14" x14ac:dyDescent="0.25">
      <c r="B37" s="224"/>
      <c r="C37" s="226"/>
      <c r="D37" s="32" t="s">
        <v>70</v>
      </c>
      <c r="E37" s="33"/>
      <c r="F37" s="34"/>
      <c r="G37" s="7">
        <v>8</v>
      </c>
      <c r="H37" s="8">
        <v>0.04</v>
      </c>
      <c r="I37" s="8">
        <v>6.6</v>
      </c>
      <c r="J37" s="8">
        <v>6.4000000000000001E-2</v>
      </c>
      <c r="K37" s="8">
        <v>59.84</v>
      </c>
      <c r="L37" s="9"/>
      <c r="M37" s="8" t="s">
        <v>48</v>
      </c>
      <c r="N37" s="29"/>
    </row>
    <row r="38" spans="2:14" x14ac:dyDescent="0.25">
      <c r="B38" s="224"/>
      <c r="C38" s="226"/>
      <c r="D38" s="233" t="s">
        <v>202</v>
      </c>
      <c r="E38" s="234"/>
      <c r="F38" s="235"/>
      <c r="G38" s="98">
        <v>12</v>
      </c>
      <c r="H38" s="99">
        <v>3.07</v>
      </c>
      <c r="I38" s="99">
        <v>3.13</v>
      </c>
      <c r="J38" s="99">
        <v>0</v>
      </c>
      <c r="K38" s="8">
        <v>41.16</v>
      </c>
      <c r="L38" s="9">
        <v>0.08</v>
      </c>
      <c r="M38" s="8" t="s">
        <v>207</v>
      </c>
      <c r="N38" s="29"/>
    </row>
    <row r="39" spans="2:14" x14ac:dyDescent="0.25">
      <c r="B39" s="216" t="s">
        <v>60</v>
      </c>
      <c r="C39" s="217"/>
      <c r="D39" s="227"/>
      <c r="E39" s="228"/>
      <c r="F39" s="229"/>
      <c r="G39" s="11">
        <f>SUM(G33:G38)</f>
        <v>410</v>
      </c>
      <c r="H39" s="11">
        <f>SUM(H33:H38)</f>
        <v>14.766</v>
      </c>
      <c r="I39" s="11">
        <f>SUM(I33:I38)</f>
        <v>21.639999999999997</v>
      </c>
      <c r="J39" s="11">
        <f>SUM(J33:J38)</f>
        <v>63.064</v>
      </c>
      <c r="K39" s="11">
        <f>SUM(K33:K38)</f>
        <v>507.33999999999992</v>
      </c>
      <c r="L39" s="11">
        <f>SUM(L33:L37)</f>
        <v>2.5089999999999999</v>
      </c>
      <c r="M39" s="8"/>
      <c r="N39" s="29"/>
    </row>
    <row r="40" spans="2:14" x14ac:dyDescent="0.25">
      <c r="B40" s="227"/>
      <c r="C40" s="229"/>
      <c r="D40" s="230"/>
      <c r="E40" s="231"/>
      <c r="F40" s="232"/>
      <c r="G40" s="7"/>
      <c r="H40" s="8"/>
      <c r="I40" s="8"/>
      <c r="J40" s="8"/>
      <c r="K40" s="8"/>
      <c r="L40" s="9"/>
      <c r="M40" s="8"/>
      <c r="N40" s="29"/>
    </row>
    <row r="41" spans="2:14" x14ac:dyDescent="0.25">
      <c r="B41" s="216" t="s">
        <v>12</v>
      </c>
      <c r="C41" s="217"/>
      <c r="D41" s="132" t="s">
        <v>25</v>
      </c>
      <c r="E41" s="133"/>
      <c r="F41" s="134"/>
      <c r="G41" s="11">
        <v>200</v>
      </c>
      <c r="H41" s="13">
        <v>2.25</v>
      </c>
      <c r="I41" s="13">
        <v>0.75</v>
      </c>
      <c r="J41" s="13">
        <v>31.5</v>
      </c>
      <c r="K41" s="13">
        <v>144</v>
      </c>
      <c r="L41" s="9">
        <v>15</v>
      </c>
      <c r="M41" s="8" t="s">
        <v>55</v>
      </c>
      <c r="N41" s="29"/>
    </row>
    <row r="42" spans="2:14" x14ac:dyDescent="0.25">
      <c r="B42" s="224"/>
      <c r="C42" s="226"/>
      <c r="D42" s="265"/>
      <c r="E42" s="266"/>
      <c r="F42" s="267"/>
      <c r="G42" s="7"/>
      <c r="H42" s="8"/>
      <c r="I42" s="8"/>
      <c r="J42" s="8"/>
      <c r="K42" s="8"/>
      <c r="L42" s="9"/>
      <c r="M42" s="8"/>
      <c r="N42" s="29"/>
    </row>
    <row r="43" spans="2:14" x14ac:dyDescent="0.25">
      <c r="B43" s="224"/>
      <c r="C43" s="226"/>
      <c r="D43" s="224"/>
      <c r="E43" s="225"/>
      <c r="F43" s="226"/>
      <c r="G43" s="7"/>
      <c r="H43" s="15"/>
      <c r="I43" s="15"/>
      <c r="J43" s="15"/>
      <c r="K43" s="15"/>
      <c r="L43" s="9"/>
      <c r="M43" s="8"/>
      <c r="N43" s="29"/>
    </row>
    <row r="44" spans="2:14" x14ac:dyDescent="0.25">
      <c r="B44" s="224" t="s">
        <v>13</v>
      </c>
      <c r="C44" s="226"/>
      <c r="D44" s="105" t="s">
        <v>201</v>
      </c>
      <c r="E44" s="106"/>
      <c r="F44" s="107"/>
      <c r="G44" s="7">
        <v>50</v>
      </c>
      <c r="H44" s="28">
        <v>0.56999999999999995</v>
      </c>
      <c r="I44" s="28">
        <v>3.56</v>
      </c>
      <c r="J44" s="28">
        <v>1.72</v>
      </c>
      <c r="K44" s="28">
        <v>41.79</v>
      </c>
      <c r="L44" s="9">
        <v>9.32</v>
      </c>
      <c r="M44" s="8" t="s">
        <v>209</v>
      </c>
      <c r="N44" s="29"/>
    </row>
    <row r="45" spans="2:14" ht="20.25" customHeight="1" x14ac:dyDescent="0.25">
      <c r="B45" s="224"/>
      <c r="C45" s="226"/>
      <c r="D45" s="357" t="s">
        <v>174</v>
      </c>
      <c r="E45" s="358"/>
      <c r="F45" s="359"/>
      <c r="G45" s="7">
        <v>180</v>
      </c>
      <c r="H45" s="25">
        <v>1.6559999999999999</v>
      </c>
      <c r="I45" s="25">
        <v>3.06</v>
      </c>
      <c r="J45" s="25">
        <v>10.89</v>
      </c>
      <c r="K45" s="25">
        <v>77.760000000000005</v>
      </c>
      <c r="L45" s="9">
        <v>6.2450000000000001</v>
      </c>
      <c r="M45" s="8" t="s">
        <v>179</v>
      </c>
      <c r="N45" s="29"/>
    </row>
    <row r="46" spans="2:14" x14ac:dyDescent="0.25">
      <c r="B46" s="224"/>
      <c r="C46" s="226"/>
      <c r="D46" s="132" t="s">
        <v>117</v>
      </c>
      <c r="E46" s="133"/>
      <c r="F46" s="134"/>
      <c r="G46" s="25">
        <v>100</v>
      </c>
      <c r="H46" s="25">
        <v>3.77</v>
      </c>
      <c r="I46" s="25">
        <v>0.45</v>
      </c>
      <c r="J46" s="25">
        <v>19.559999999999999</v>
      </c>
      <c r="K46" s="25">
        <v>96.6</v>
      </c>
      <c r="L46" s="25">
        <v>0.01</v>
      </c>
      <c r="M46" s="25" t="s">
        <v>59</v>
      </c>
      <c r="N46" s="29"/>
    </row>
    <row r="47" spans="2:14" x14ac:dyDescent="0.25">
      <c r="B47" s="224"/>
      <c r="C47" s="226"/>
      <c r="D47" s="233" t="s">
        <v>155</v>
      </c>
      <c r="E47" s="234"/>
      <c r="F47" s="235"/>
      <c r="G47" s="165">
        <v>80</v>
      </c>
      <c r="H47" s="166">
        <v>14.24</v>
      </c>
      <c r="I47" s="166">
        <v>14</v>
      </c>
      <c r="J47" s="166">
        <v>7.4290000000000003</v>
      </c>
      <c r="K47" s="166">
        <v>14.3</v>
      </c>
      <c r="L47" s="167">
        <v>0</v>
      </c>
      <c r="M47" s="166" t="s">
        <v>73</v>
      </c>
      <c r="N47" s="29"/>
    </row>
    <row r="48" spans="2:14" x14ac:dyDescent="0.25">
      <c r="B48" s="224"/>
      <c r="C48" s="226"/>
      <c r="D48" s="249" t="s">
        <v>14</v>
      </c>
      <c r="E48" s="250"/>
      <c r="F48" s="251"/>
      <c r="G48" s="24">
        <v>180</v>
      </c>
      <c r="H48" s="25">
        <v>0.52</v>
      </c>
      <c r="I48" s="25">
        <v>0</v>
      </c>
      <c r="J48" s="25">
        <v>12.26</v>
      </c>
      <c r="K48" s="25">
        <v>60.7</v>
      </c>
      <c r="L48" s="10">
        <v>0.4</v>
      </c>
      <c r="M48" s="25" t="s">
        <v>212</v>
      </c>
      <c r="N48" s="29"/>
    </row>
    <row r="49" spans="2:14" x14ac:dyDescent="0.25">
      <c r="B49" s="224"/>
      <c r="C49" s="226"/>
      <c r="D49" s="277" t="s">
        <v>15</v>
      </c>
      <c r="E49" s="278"/>
      <c r="F49" s="279"/>
      <c r="G49" s="85">
        <v>45</v>
      </c>
      <c r="H49" s="8">
        <v>2.97</v>
      </c>
      <c r="I49" s="8">
        <v>0.54</v>
      </c>
      <c r="J49" s="8">
        <v>15.03</v>
      </c>
      <c r="K49" s="8">
        <v>78.3</v>
      </c>
      <c r="L49" s="9"/>
      <c r="M49" s="8" t="s">
        <v>53</v>
      </c>
      <c r="N49" s="29"/>
    </row>
    <row r="50" spans="2:14" x14ac:dyDescent="0.25">
      <c r="B50" s="224"/>
      <c r="C50" s="226"/>
      <c r="D50" s="224"/>
      <c r="E50" s="225"/>
      <c r="F50" s="226"/>
      <c r="G50" s="7"/>
      <c r="H50" s="8"/>
      <c r="I50" s="8"/>
      <c r="J50" s="8"/>
      <c r="K50" s="8"/>
      <c r="L50" s="9"/>
      <c r="M50" s="8"/>
      <c r="N50" s="29"/>
    </row>
    <row r="51" spans="2:14" x14ac:dyDescent="0.25">
      <c r="B51" s="227"/>
      <c r="C51" s="229"/>
      <c r="D51" s="227"/>
      <c r="E51" s="228"/>
      <c r="F51" s="229"/>
      <c r="G51" s="7"/>
      <c r="H51" s="8"/>
      <c r="I51" s="8"/>
      <c r="J51" s="8"/>
      <c r="K51" s="8"/>
      <c r="L51" s="9"/>
      <c r="M51" s="8"/>
      <c r="N51" s="29"/>
    </row>
    <row r="52" spans="2:14" x14ac:dyDescent="0.25">
      <c r="B52" s="216" t="s">
        <v>62</v>
      </c>
      <c r="C52" s="217"/>
      <c r="D52" s="216"/>
      <c r="E52" s="260"/>
      <c r="F52" s="217"/>
      <c r="G52" s="11">
        <f t="shared" ref="G52:L52" si="2">SUM(G44:G50)</f>
        <v>635</v>
      </c>
      <c r="H52" s="11">
        <f t="shared" si="2"/>
        <v>23.725999999999999</v>
      </c>
      <c r="I52" s="11">
        <f t="shared" si="2"/>
        <v>21.61</v>
      </c>
      <c r="J52" s="11">
        <f t="shared" si="2"/>
        <v>66.888999999999996</v>
      </c>
      <c r="K52" s="11">
        <f t="shared" si="2"/>
        <v>369.45000000000005</v>
      </c>
      <c r="L52" s="11">
        <f t="shared" si="2"/>
        <v>15.975000000000001</v>
      </c>
      <c r="M52" s="8"/>
      <c r="N52" s="29"/>
    </row>
    <row r="53" spans="2:14" x14ac:dyDescent="0.25">
      <c r="B53" s="224"/>
      <c r="C53" s="226"/>
      <c r="D53" s="224"/>
      <c r="E53" s="225"/>
      <c r="F53" s="226"/>
      <c r="G53" s="7"/>
      <c r="H53" s="8"/>
      <c r="I53" s="8"/>
      <c r="J53" s="8"/>
      <c r="K53" s="8"/>
      <c r="L53" s="9"/>
      <c r="M53" s="8"/>
      <c r="N53" s="29"/>
    </row>
    <row r="54" spans="2:14" x14ac:dyDescent="0.25">
      <c r="B54" s="224" t="s">
        <v>16</v>
      </c>
      <c r="C54" s="226"/>
      <c r="D54" s="105"/>
      <c r="E54" s="106"/>
      <c r="F54" s="131"/>
      <c r="G54" s="85"/>
      <c r="H54" s="86"/>
      <c r="I54" s="86"/>
      <c r="J54" s="86"/>
      <c r="K54" s="86"/>
      <c r="L54" s="87"/>
      <c r="M54" s="86"/>
      <c r="N54" s="29"/>
    </row>
    <row r="55" spans="2:14" x14ac:dyDescent="0.25">
      <c r="B55" s="224"/>
      <c r="C55" s="226"/>
      <c r="D55" s="249" t="s">
        <v>213</v>
      </c>
      <c r="E55" s="250"/>
      <c r="F55" s="251"/>
      <c r="G55" s="209">
        <v>60</v>
      </c>
      <c r="H55" s="168">
        <v>0.78</v>
      </c>
      <c r="I55" s="168">
        <v>6.48</v>
      </c>
      <c r="J55" s="168">
        <v>4.08</v>
      </c>
      <c r="K55" s="168">
        <v>78</v>
      </c>
      <c r="L55" s="169">
        <v>5.04</v>
      </c>
      <c r="M55" s="168" t="s">
        <v>216</v>
      </c>
      <c r="N55" s="29"/>
    </row>
    <row r="56" spans="2:14" x14ac:dyDescent="0.25">
      <c r="B56" s="32"/>
      <c r="C56" s="34"/>
      <c r="D56" s="105" t="s">
        <v>214</v>
      </c>
      <c r="E56" s="106"/>
      <c r="F56" s="107"/>
      <c r="G56" s="85">
        <v>40</v>
      </c>
      <c r="H56" s="168">
        <v>3.84</v>
      </c>
      <c r="I56" s="168">
        <v>8.1199999999999992</v>
      </c>
      <c r="J56" s="168">
        <v>1.52</v>
      </c>
      <c r="K56" s="168">
        <v>94.4</v>
      </c>
      <c r="L56" s="169">
        <v>1.24</v>
      </c>
      <c r="M56" s="168" t="s">
        <v>89</v>
      </c>
      <c r="N56" s="29"/>
    </row>
    <row r="57" spans="2:14" x14ac:dyDescent="0.25">
      <c r="B57" s="32"/>
      <c r="C57" s="34"/>
      <c r="D57" s="32" t="s">
        <v>175</v>
      </c>
      <c r="E57" s="33"/>
      <c r="F57" s="34"/>
      <c r="G57" s="7">
        <v>180</v>
      </c>
      <c r="H57" s="8">
        <v>0.09</v>
      </c>
      <c r="I57" s="8">
        <v>0</v>
      </c>
      <c r="J57" s="8">
        <v>13.68</v>
      </c>
      <c r="K57" s="8">
        <v>55</v>
      </c>
      <c r="L57" s="9">
        <v>2.52</v>
      </c>
      <c r="M57" s="8" t="s">
        <v>138</v>
      </c>
      <c r="N57" s="29"/>
    </row>
    <row r="58" spans="2:14" x14ac:dyDescent="0.25">
      <c r="B58" s="32"/>
      <c r="C58" s="34"/>
      <c r="D58" s="32" t="s">
        <v>44</v>
      </c>
      <c r="E58" s="33"/>
      <c r="F58" s="34"/>
      <c r="G58" s="7">
        <v>35</v>
      </c>
      <c r="H58" s="8">
        <v>2.25</v>
      </c>
      <c r="I58" s="8">
        <v>0.87</v>
      </c>
      <c r="J58" s="8">
        <v>15.42</v>
      </c>
      <c r="K58" s="8">
        <v>79</v>
      </c>
      <c r="L58" s="9"/>
      <c r="M58" s="8" t="s">
        <v>47</v>
      </c>
      <c r="N58" s="29"/>
    </row>
    <row r="59" spans="2:14" x14ac:dyDescent="0.25">
      <c r="B59" s="227"/>
      <c r="C59" s="229"/>
      <c r="D59" s="224"/>
      <c r="E59" s="225"/>
      <c r="F59" s="226"/>
      <c r="G59" s="7"/>
      <c r="H59" s="8"/>
      <c r="I59" s="8"/>
      <c r="J59" s="8"/>
      <c r="K59" s="8"/>
      <c r="L59" s="9"/>
      <c r="M59" s="8"/>
      <c r="N59" s="29"/>
    </row>
    <row r="60" spans="2:14" x14ac:dyDescent="0.25">
      <c r="B60" s="216" t="s">
        <v>63</v>
      </c>
      <c r="C60" s="217"/>
      <c r="D60" s="216"/>
      <c r="E60" s="260"/>
      <c r="F60" s="217"/>
      <c r="G60" s="11">
        <f>SUM(G54:G58)</f>
        <v>315</v>
      </c>
      <c r="H60" s="11">
        <f>SUM(H54:H58)</f>
        <v>6.96</v>
      </c>
      <c r="I60" s="11">
        <f>SUM(I54:I58)</f>
        <v>15.469999999999999</v>
      </c>
      <c r="J60" s="11">
        <f>SUM(J54:J58)</f>
        <v>34.700000000000003</v>
      </c>
      <c r="K60" s="11">
        <f>SUM(K54:K58)</f>
        <v>306.39999999999998</v>
      </c>
      <c r="L60" s="11">
        <f>SUM(L54:L55)</f>
        <v>5.04</v>
      </c>
      <c r="M60" s="8"/>
      <c r="N60" s="29"/>
    </row>
    <row r="61" spans="2:14" x14ac:dyDescent="0.25">
      <c r="B61" s="224"/>
      <c r="C61" s="226"/>
      <c r="D61" s="224"/>
      <c r="E61" s="225"/>
      <c r="F61" s="226"/>
      <c r="G61" s="7"/>
      <c r="H61" s="8"/>
      <c r="I61" s="8"/>
      <c r="J61" s="8"/>
      <c r="K61" s="8"/>
      <c r="L61" s="9"/>
      <c r="M61" s="8"/>
      <c r="N61" s="29"/>
    </row>
    <row r="62" spans="2:14" x14ac:dyDescent="0.25">
      <c r="B62" s="216" t="s">
        <v>20</v>
      </c>
      <c r="C62" s="217"/>
      <c r="D62" s="216"/>
      <c r="E62" s="260"/>
      <c r="F62" s="217"/>
      <c r="G62" s="11">
        <v>1313</v>
      </c>
      <c r="H62" s="12">
        <f>SUM(H39,H41,H52,H60)</f>
        <v>47.701999999999998</v>
      </c>
      <c r="I62" s="12">
        <f>SUM(I39,I41,I52,I60)</f>
        <v>59.47</v>
      </c>
      <c r="J62" s="12">
        <f>SUM(J39,J41,J52,J60)</f>
        <v>196.15299999999996</v>
      </c>
      <c r="K62" s="12">
        <f>SUM(K39,K41,K52,K60)</f>
        <v>1327.19</v>
      </c>
      <c r="L62" s="12">
        <f>SUM(L39,L41,L52,L60)</f>
        <v>38.524000000000001</v>
      </c>
      <c r="M62" s="13"/>
      <c r="N62" s="68"/>
    </row>
    <row r="63" spans="2:14" x14ac:dyDescent="0.25">
      <c r="B63" s="47"/>
      <c r="C63" s="48"/>
      <c r="D63" s="47"/>
      <c r="E63" s="49"/>
      <c r="F63" s="48"/>
      <c r="G63" s="11"/>
      <c r="H63" s="12"/>
      <c r="I63" s="12"/>
      <c r="J63" s="12"/>
      <c r="K63" s="12"/>
      <c r="L63" s="60"/>
      <c r="M63" s="13"/>
      <c r="N63" s="68"/>
    </row>
    <row r="64" spans="2:14" ht="15.75" x14ac:dyDescent="0.25">
      <c r="B64" s="239" t="s">
        <v>21</v>
      </c>
      <c r="C64" s="241"/>
      <c r="D64" s="242"/>
      <c r="E64" s="243"/>
      <c r="F64" s="244"/>
      <c r="G64" s="39"/>
      <c r="H64" s="40"/>
      <c r="I64" s="40"/>
      <c r="J64" s="40"/>
      <c r="K64" s="40"/>
      <c r="L64" s="41"/>
      <c r="M64" s="40"/>
      <c r="N64" s="70"/>
    </row>
    <row r="65" spans="2:14" ht="15.75" x14ac:dyDescent="0.25">
      <c r="B65" s="242" t="s">
        <v>11</v>
      </c>
      <c r="C65" s="244"/>
      <c r="D65" s="73" t="s">
        <v>113</v>
      </c>
      <c r="E65" s="74"/>
      <c r="F65" s="75"/>
      <c r="G65" s="39">
        <v>170</v>
      </c>
      <c r="H65" s="40">
        <v>6.63</v>
      </c>
      <c r="I65" s="40">
        <v>8.0410000000000004</v>
      </c>
      <c r="J65" s="40">
        <v>30.43</v>
      </c>
      <c r="K65" s="40">
        <v>241.06</v>
      </c>
      <c r="L65" s="41">
        <v>1.2410000000000001</v>
      </c>
      <c r="M65" s="40" t="s">
        <v>91</v>
      </c>
      <c r="N65" s="70"/>
    </row>
    <row r="66" spans="2:14" ht="15.75" x14ac:dyDescent="0.25">
      <c r="B66" s="242"/>
      <c r="C66" s="244"/>
      <c r="D66" s="32" t="s">
        <v>118</v>
      </c>
      <c r="E66" s="33"/>
      <c r="F66" s="34"/>
      <c r="G66" s="39">
        <v>185</v>
      </c>
      <c r="H66" s="40">
        <v>2.59</v>
      </c>
      <c r="I66" s="40">
        <v>2.31</v>
      </c>
      <c r="J66" s="40">
        <v>13.5</v>
      </c>
      <c r="K66" s="40">
        <v>83.025000000000006</v>
      </c>
      <c r="L66" s="41">
        <v>0.64100000000000001</v>
      </c>
      <c r="M66" s="40" t="s">
        <v>78</v>
      </c>
      <c r="N66" s="70"/>
    </row>
    <row r="67" spans="2:14" ht="15.75" x14ac:dyDescent="0.25">
      <c r="B67" s="242"/>
      <c r="C67" s="244"/>
      <c r="D67" s="224" t="s">
        <v>44</v>
      </c>
      <c r="E67" s="225"/>
      <c r="F67" s="226"/>
      <c r="G67" s="7">
        <v>35</v>
      </c>
      <c r="H67" s="8">
        <v>2.25</v>
      </c>
      <c r="I67" s="8">
        <v>0.87</v>
      </c>
      <c r="J67" s="8">
        <v>15.42</v>
      </c>
      <c r="K67" s="8">
        <v>79</v>
      </c>
      <c r="L67" s="9"/>
      <c r="M67" s="8" t="s">
        <v>47</v>
      </c>
      <c r="N67" s="70"/>
    </row>
    <row r="68" spans="2:14" ht="15.75" x14ac:dyDescent="0.25">
      <c r="B68" s="247"/>
      <c r="C68" s="248"/>
      <c r="D68" s="224" t="s">
        <v>70</v>
      </c>
      <c r="E68" s="225"/>
      <c r="F68" s="226"/>
      <c r="G68" s="7">
        <v>8</v>
      </c>
      <c r="H68" s="8">
        <v>0.04</v>
      </c>
      <c r="I68" s="8">
        <v>6.6</v>
      </c>
      <c r="J68" s="8">
        <v>6.4000000000000001E-2</v>
      </c>
      <c r="K68" s="8">
        <v>59.84</v>
      </c>
      <c r="L68" s="9"/>
      <c r="M68" s="8" t="s">
        <v>48</v>
      </c>
      <c r="N68" s="70"/>
    </row>
    <row r="69" spans="2:14" ht="15.75" x14ac:dyDescent="0.25">
      <c r="B69" s="247"/>
      <c r="C69" s="248"/>
      <c r="D69" s="227"/>
      <c r="E69" s="228"/>
      <c r="F69" s="229"/>
      <c r="G69" s="39"/>
      <c r="H69" s="40"/>
      <c r="I69" s="40"/>
      <c r="J69" s="40"/>
      <c r="K69" s="40"/>
      <c r="L69" s="41"/>
      <c r="M69" s="40"/>
      <c r="N69" s="70"/>
    </row>
    <row r="70" spans="2:14" ht="15.75" x14ac:dyDescent="0.25">
      <c r="B70" s="245" t="s">
        <v>60</v>
      </c>
      <c r="C70" s="246"/>
      <c r="D70" s="230"/>
      <c r="E70" s="231"/>
      <c r="F70" s="232"/>
      <c r="G70" s="42">
        <f t="shared" ref="G70:L70" si="3">SUM(G65:G68)</f>
        <v>398</v>
      </c>
      <c r="H70" s="42">
        <f t="shared" si="3"/>
        <v>11.509999999999998</v>
      </c>
      <c r="I70" s="42">
        <f t="shared" si="3"/>
        <v>17.820999999999998</v>
      </c>
      <c r="J70" s="42">
        <f t="shared" si="3"/>
        <v>59.414000000000001</v>
      </c>
      <c r="K70" s="42">
        <f t="shared" si="3"/>
        <v>462.92500000000007</v>
      </c>
      <c r="L70" s="42">
        <f t="shared" si="3"/>
        <v>1.8820000000000001</v>
      </c>
      <c r="M70" s="40"/>
      <c r="N70" s="70"/>
    </row>
    <row r="71" spans="2:14" ht="15.75" x14ac:dyDescent="0.25">
      <c r="B71" s="247"/>
      <c r="C71" s="248"/>
      <c r="D71" s="227"/>
      <c r="E71" s="228"/>
      <c r="F71" s="229"/>
      <c r="G71" s="39"/>
      <c r="H71" s="40"/>
      <c r="I71" s="40"/>
      <c r="J71" s="40"/>
      <c r="K71" s="40"/>
      <c r="L71" s="41"/>
      <c r="M71" s="40"/>
      <c r="N71" s="70"/>
    </row>
    <row r="72" spans="2:14" ht="15.75" x14ac:dyDescent="0.25">
      <c r="B72" s="242" t="s">
        <v>12</v>
      </c>
      <c r="C72" s="244"/>
      <c r="D72" s="32" t="s">
        <v>71</v>
      </c>
      <c r="E72" s="33"/>
      <c r="F72" s="34"/>
      <c r="G72" s="11">
        <v>200</v>
      </c>
      <c r="H72" s="13">
        <v>1</v>
      </c>
      <c r="I72" s="13">
        <v>0.2</v>
      </c>
      <c r="J72" s="13">
        <v>20.2</v>
      </c>
      <c r="K72" s="13">
        <v>92</v>
      </c>
      <c r="L72" s="38">
        <v>4</v>
      </c>
      <c r="M72" s="13" t="s">
        <v>72</v>
      </c>
      <c r="N72" s="70"/>
    </row>
    <row r="73" spans="2:14" ht="15.75" x14ac:dyDescent="0.25">
      <c r="B73" s="242"/>
      <c r="C73" s="244"/>
      <c r="D73" s="242"/>
      <c r="E73" s="243"/>
      <c r="F73" s="244"/>
      <c r="G73" s="39"/>
      <c r="H73" s="40"/>
      <c r="I73" s="40"/>
      <c r="J73" s="40"/>
      <c r="K73" s="40"/>
      <c r="L73" s="41"/>
      <c r="M73" s="40"/>
      <c r="N73" s="70"/>
    </row>
    <row r="74" spans="2:14" ht="16.5" customHeight="1" x14ac:dyDescent="0.25">
      <c r="B74" s="261" t="s">
        <v>13</v>
      </c>
      <c r="C74" s="262"/>
      <c r="D74" s="354" t="s">
        <v>97</v>
      </c>
      <c r="E74" s="355"/>
      <c r="F74" s="356"/>
      <c r="G74" s="121">
        <v>180</v>
      </c>
      <c r="H74" s="121">
        <v>1.3140000000000001</v>
      </c>
      <c r="I74" s="121">
        <v>3.6</v>
      </c>
      <c r="J74" s="121">
        <v>7.6680000000000001</v>
      </c>
      <c r="K74" s="121">
        <v>68.400000000000006</v>
      </c>
      <c r="L74" s="121">
        <v>7.4180000000000001</v>
      </c>
      <c r="M74" s="121" t="s">
        <v>94</v>
      </c>
      <c r="N74" s="70"/>
    </row>
    <row r="75" spans="2:14" ht="15.75" hidden="1" customHeight="1" x14ac:dyDescent="0.25">
      <c r="B75" s="263"/>
      <c r="C75" s="264"/>
      <c r="D75" s="135"/>
      <c r="E75" s="136"/>
      <c r="F75" s="137"/>
      <c r="G75" s="122"/>
      <c r="H75" s="122"/>
      <c r="I75" s="122"/>
      <c r="J75" s="122"/>
      <c r="K75" s="122"/>
      <c r="L75" s="122"/>
      <c r="M75" s="122"/>
      <c r="N75" s="70"/>
    </row>
    <row r="76" spans="2:14" ht="15.75" x14ac:dyDescent="0.25">
      <c r="B76" s="53"/>
      <c r="C76" s="54"/>
      <c r="D76" s="138" t="s">
        <v>43</v>
      </c>
      <c r="E76" s="139"/>
      <c r="F76" s="140"/>
      <c r="G76" s="15">
        <v>8</v>
      </c>
      <c r="H76" s="15">
        <v>0.20799999999999999</v>
      </c>
      <c r="I76" s="15">
        <v>1.2</v>
      </c>
      <c r="J76" s="15">
        <v>0.28799999999999998</v>
      </c>
      <c r="K76" s="15">
        <v>12.96</v>
      </c>
      <c r="L76" s="16">
        <v>3.2000000000000001E-2</v>
      </c>
      <c r="M76" s="15" t="s">
        <v>51</v>
      </c>
      <c r="N76" s="70"/>
    </row>
    <row r="77" spans="2:14" ht="15.75" x14ac:dyDescent="0.25">
      <c r="B77" s="242"/>
      <c r="C77" s="244"/>
      <c r="D77" s="233" t="s">
        <v>157</v>
      </c>
      <c r="E77" s="234"/>
      <c r="F77" s="235"/>
      <c r="G77" s="170">
        <v>70</v>
      </c>
      <c r="H77" s="171">
        <v>12.46</v>
      </c>
      <c r="I77" s="171">
        <v>12.25</v>
      </c>
      <c r="J77" s="171">
        <v>10.01</v>
      </c>
      <c r="K77" s="171">
        <v>200.2</v>
      </c>
      <c r="L77" s="172">
        <v>27.3</v>
      </c>
      <c r="M77" s="171" t="s">
        <v>73</v>
      </c>
      <c r="N77" s="70"/>
    </row>
    <row r="78" spans="2:14" ht="15.75" x14ac:dyDescent="0.25">
      <c r="B78" s="53"/>
      <c r="C78" s="54"/>
      <c r="D78" s="105" t="s">
        <v>22</v>
      </c>
      <c r="E78" s="106"/>
      <c r="F78" s="97"/>
      <c r="G78" s="90">
        <v>130</v>
      </c>
      <c r="H78" s="91">
        <v>2.42</v>
      </c>
      <c r="I78" s="91">
        <v>7.26</v>
      </c>
      <c r="J78" s="91">
        <v>10.01</v>
      </c>
      <c r="K78" s="91">
        <v>114.95</v>
      </c>
      <c r="L78" s="92">
        <v>9.24</v>
      </c>
      <c r="M78" s="91" t="s">
        <v>52</v>
      </c>
      <c r="N78" s="70"/>
    </row>
    <row r="79" spans="2:14" ht="15.75" x14ac:dyDescent="0.25">
      <c r="B79" s="53"/>
      <c r="C79" s="54"/>
      <c r="D79" s="249" t="s">
        <v>14</v>
      </c>
      <c r="E79" s="250"/>
      <c r="F79" s="251"/>
      <c r="G79" s="24">
        <v>180</v>
      </c>
      <c r="H79" s="25">
        <v>0.52</v>
      </c>
      <c r="I79" s="25">
        <v>0</v>
      </c>
      <c r="J79" s="25">
        <v>12.26</v>
      </c>
      <c r="K79" s="25">
        <v>60.7</v>
      </c>
      <c r="L79" s="10">
        <v>0.4</v>
      </c>
      <c r="M79" s="25" t="s">
        <v>212</v>
      </c>
      <c r="N79" s="70"/>
    </row>
    <row r="80" spans="2:14" ht="15.75" x14ac:dyDescent="0.25">
      <c r="B80" s="242"/>
      <c r="C80" s="244"/>
      <c r="D80" s="277" t="s">
        <v>15</v>
      </c>
      <c r="E80" s="278"/>
      <c r="F80" s="279"/>
      <c r="G80" s="85">
        <v>45</v>
      </c>
      <c r="H80" s="8">
        <v>2.97</v>
      </c>
      <c r="I80" s="8">
        <v>0.54</v>
      </c>
      <c r="J80" s="8">
        <v>15.03</v>
      </c>
      <c r="K80" s="8">
        <v>78.3</v>
      </c>
      <c r="L80" s="9"/>
      <c r="M80" s="8" t="s">
        <v>53</v>
      </c>
      <c r="N80" s="70"/>
    </row>
    <row r="81" spans="2:14" ht="15.75" x14ac:dyDescent="0.25">
      <c r="B81" s="242"/>
      <c r="C81" s="244"/>
      <c r="D81" s="252"/>
      <c r="E81" s="253"/>
      <c r="F81" s="254"/>
      <c r="G81" s="39"/>
      <c r="H81" s="40"/>
      <c r="I81" s="40"/>
      <c r="J81" s="40"/>
      <c r="K81" s="40"/>
      <c r="L81" s="41"/>
      <c r="M81" s="40"/>
      <c r="N81" s="70"/>
    </row>
    <row r="82" spans="2:14" ht="15.75" x14ac:dyDescent="0.25">
      <c r="B82" s="247"/>
      <c r="C82" s="248"/>
      <c r="D82" s="236"/>
      <c r="E82" s="237"/>
      <c r="F82" s="238"/>
      <c r="G82" s="39"/>
      <c r="H82" s="40"/>
      <c r="I82" s="40"/>
      <c r="J82" s="40"/>
      <c r="K82" s="40"/>
      <c r="L82" s="41"/>
      <c r="M82" s="40"/>
      <c r="N82" s="70"/>
    </row>
    <row r="83" spans="2:14" ht="15.75" x14ac:dyDescent="0.25">
      <c r="B83" s="245" t="s">
        <v>62</v>
      </c>
      <c r="C83" s="246"/>
      <c r="D83" s="255"/>
      <c r="E83" s="256"/>
      <c r="F83" s="257"/>
      <c r="G83" s="42">
        <f t="shared" ref="G83:L83" si="4">SUM(G74:G81)</f>
        <v>613</v>
      </c>
      <c r="H83" s="42">
        <f t="shared" si="4"/>
        <v>19.891999999999999</v>
      </c>
      <c r="I83" s="42">
        <f t="shared" si="4"/>
        <v>24.85</v>
      </c>
      <c r="J83" s="42">
        <f t="shared" si="4"/>
        <v>55.265999999999998</v>
      </c>
      <c r="K83" s="42">
        <f t="shared" si="4"/>
        <v>535.51</v>
      </c>
      <c r="L83" s="42">
        <f t="shared" si="4"/>
        <v>44.39</v>
      </c>
      <c r="M83" s="40"/>
      <c r="N83" s="70"/>
    </row>
    <row r="84" spans="2:14" ht="15.75" x14ac:dyDescent="0.25">
      <c r="B84" s="242"/>
      <c r="C84" s="244"/>
      <c r="D84" s="242"/>
      <c r="E84" s="243"/>
      <c r="F84" s="244"/>
      <c r="G84" s="39"/>
      <c r="H84" s="40"/>
      <c r="I84" s="40"/>
      <c r="J84" s="40"/>
      <c r="K84" s="40"/>
      <c r="L84" s="41"/>
      <c r="M84" s="40"/>
      <c r="N84" s="70"/>
    </row>
    <row r="85" spans="2:14" ht="17.25" customHeight="1" x14ac:dyDescent="0.25">
      <c r="B85" s="258" t="s">
        <v>16</v>
      </c>
      <c r="C85" s="259"/>
      <c r="D85" s="249" t="s">
        <v>101</v>
      </c>
      <c r="E85" s="250"/>
      <c r="F85" s="251"/>
      <c r="G85" s="209">
        <v>50</v>
      </c>
      <c r="H85" s="168">
        <v>0.8</v>
      </c>
      <c r="I85" s="168">
        <v>5.05</v>
      </c>
      <c r="J85" s="168">
        <v>4.8</v>
      </c>
      <c r="K85" s="168">
        <v>68</v>
      </c>
      <c r="L85" s="169">
        <v>13.9</v>
      </c>
      <c r="M85" s="168" t="s">
        <v>204</v>
      </c>
      <c r="N85" s="70"/>
    </row>
    <row r="86" spans="2:14" ht="16.5" customHeight="1" x14ac:dyDescent="0.25">
      <c r="B86" s="57"/>
      <c r="C86" s="58"/>
      <c r="D86" s="129" t="s">
        <v>119</v>
      </c>
      <c r="E86" s="130"/>
      <c r="F86" s="131"/>
      <c r="G86" s="40">
        <v>65</v>
      </c>
      <c r="H86" s="40">
        <v>5.6</v>
      </c>
      <c r="I86" s="40">
        <v>8.6999999999999993</v>
      </c>
      <c r="J86" s="40">
        <v>1.5</v>
      </c>
      <c r="K86" s="40">
        <v>106</v>
      </c>
      <c r="L86" s="41">
        <v>0.2</v>
      </c>
      <c r="M86" s="40" t="s">
        <v>57</v>
      </c>
      <c r="N86" s="70"/>
    </row>
    <row r="87" spans="2:14" ht="16.5" customHeight="1" x14ac:dyDescent="0.25">
      <c r="B87" s="57"/>
      <c r="C87" s="58"/>
      <c r="D87" s="105" t="s">
        <v>219</v>
      </c>
      <c r="E87" s="106"/>
      <c r="F87" s="97"/>
      <c r="G87" s="7">
        <v>180</v>
      </c>
      <c r="H87" s="8">
        <v>0.09</v>
      </c>
      <c r="I87" s="8">
        <v>0</v>
      </c>
      <c r="J87" s="8">
        <v>13.68</v>
      </c>
      <c r="K87" s="8">
        <v>54.9</v>
      </c>
      <c r="L87" s="9">
        <v>2.52</v>
      </c>
      <c r="M87" s="99" t="s">
        <v>76</v>
      </c>
      <c r="N87" s="70"/>
    </row>
    <row r="88" spans="2:14" ht="15.75" x14ac:dyDescent="0.25">
      <c r="B88" s="242"/>
      <c r="C88" s="244"/>
      <c r="D88" s="32" t="s">
        <v>50</v>
      </c>
      <c r="E88" s="33"/>
      <c r="F88" s="34"/>
      <c r="G88" s="39">
        <v>35</v>
      </c>
      <c r="H88" s="40">
        <v>3</v>
      </c>
      <c r="I88" s="40">
        <v>1.1599999999999999</v>
      </c>
      <c r="J88" s="40">
        <v>20.56</v>
      </c>
      <c r="K88" s="40">
        <v>105</v>
      </c>
      <c r="L88" s="41"/>
      <c r="M88" s="40" t="s">
        <v>47</v>
      </c>
      <c r="N88" s="70"/>
    </row>
    <row r="89" spans="2:14" ht="15.75" x14ac:dyDescent="0.25">
      <c r="B89" s="242"/>
      <c r="C89" s="244"/>
      <c r="D89" s="95"/>
      <c r="E89" s="93"/>
      <c r="F89" s="94"/>
      <c r="G89" s="39"/>
      <c r="H89" s="40"/>
      <c r="I89" s="40"/>
      <c r="J89" s="40"/>
      <c r="K89" s="40"/>
      <c r="L89" s="41"/>
      <c r="M89" s="40"/>
      <c r="N89" s="70"/>
    </row>
    <row r="90" spans="2:14" ht="15.75" x14ac:dyDescent="0.25">
      <c r="B90" s="247"/>
      <c r="C90" s="248"/>
      <c r="D90" s="247"/>
      <c r="E90" s="363"/>
      <c r="F90" s="248"/>
      <c r="G90" s="39"/>
      <c r="H90" s="40"/>
      <c r="I90" s="40"/>
      <c r="J90" s="40"/>
      <c r="K90" s="40"/>
      <c r="L90" s="41"/>
      <c r="M90" s="40"/>
      <c r="N90" s="70"/>
    </row>
    <row r="91" spans="2:14" ht="15.75" x14ac:dyDescent="0.25">
      <c r="B91" s="245" t="s">
        <v>63</v>
      </c>
      <c r="C91" s="246"/>
      <c r="D91" s="239"/>
      <c r="E91" s="240"/>
      <c r="F91" s="241"/>
      <c r="G91" s="42">
        <f>SUM(G85:G90)</f>
        <v>330</v>
      </c>
      <c r="H91" s="42">
        <f>SUM(H85:H90)</f>
        <v>9.4899999999999984</v>
      </c>
      <c r="I91" s="42">
        <f>SUM(I85:I90)</f>
        <v>14.91</v>
      </c>
      <c r="J91" s="42">
        <f>SUM(J85:J90)</f>
        <v>40.54</v>
      </c>
      <c r="K91" s="42">
        <f>SUM(K85:K90)</f>
        <v>333.9</v>
      </c>
      <c r="L91" s="42">
        <f>SUM(L85:L89)</f>
        <v>16.62</v>
      </c>
      <c r="M91" s="40"/>
      <c r="N91" s="70"/>
    </row>
    <row r="92" spans="2:14" ht="15.75" x14ac:dyDescent="0.25">
      <c r="B92" s="242"/>
      <c r="C92" s="244"/>
      <c r="D92" s="242"/>
      <c r="E92" s="243"/>
      <c r="F92" s="244"/>
      <c r="G92" s="39"/>
      <c r="H92" s="40"/>
      <c r="I92" s="40"/>
      <c r="J92" s="40"/>
      <c r="K92" s="40"/>
      <c r="L92" s="41"/>
      <c r="M92" s="40"/>
      <c r="N92" s="70"/>
    </row>
    <row r="93" spans="2:14" ht="15.75" x14ac:dyDescent="0.25">
      <c r="B93" s="245" t="s">
        <v>23</v>
      </c>
      <c r="C93" s="246"/>
      <c r="D93" s="245"/>
      <c r="E93" s="360"/>
      <c r="F93" s="246"/>
      <c r="G93" s="42">
        <v>1286</v>
      </c>
      <c r="H93" s="44">
        <f>SUM(H70,H72,H83,H91)</f>
        <v>41.891999999999996</v>
      </c>
      <c r="I93" s="44">
        <f>SUM(I70,I72,I83,I91)</f>
        <v>57.780999999999992</v>
      </c>
      <c r="J93" s="44">
        <f>SUM(J70,J72,J83,J91)</f>
        <v>175.42</v>
      </c>
      <c r="K93" s="44">
        <f>SUM(K70,K72,K83,K91)</f>
        <v>1424.335</v>
      </c>
      <c r="L93" s="44">
        <f>SUM(L70,L72,L83,L91)</f>
        <v>66.891999999999996</v>
      </c>
      <c r="M93" s="43"/>
      <c r="N93" s="71"/>
    </row>
    <row r="94" spans="2:14" ht="15.75" x14ac:dyDescent="0.25">
      <c r="B94" s="55"/>
      <c r="C94" s="56"/>
      <c r="D94" s="55"/>
      <c r="E94" s="59"/>
      <c r="F94" s="56"/>
      <c r="G94" s="42"/>
      <c r="H94" s="44"/>
      <c r="I94" s="44"/>
      <c r="J94" s="44"/>
      <c r="K94" s="44"/>
      <c r="L94" s="63"/>
      <c r="M94" s="43"/>
      <c r="N94" s="71"/>
    </row>
    <row r="95" spans="2:14" ht="15.75" x14ac:dyDescent="0.25">
      <c r="B95" s="239" t="s">
        <v>24</v>
      </c>
      <c r="C95" s="241"/>
      <c r="D95" s="364"/>
      <c r="E95" s="365"/>
      <c r="F95" s="366"/>
      <c r="G95" s="7"/>
      <c r="H95" s="8"/>
      <c r="I95" s="8"/>
      <c r="J95" s="8"/>
      <c r="K95" s="8"/>
      <c r="L95" s="9"/>
      <c r="M95" s="8"/>
      <c r="N95" s="29"/>
    </row>
    <row r="96" spans="2:14" x14ac:dyDescent="0.25">
      <c r="B96" s="220" t="s">
        <v>11</v>
      </c>
      <c r="C96" s="221"/>
      <c r="D96" s="114" t="s">
        <v>121</v>
      </c>
      <c r="E96" s="115"/>
      <c r="F96" s="103"/>
      <c r="G96" s="7">
        <v>170</v>
      </c>
      <c r="H96" s="8">
        <v>4.4710000000000001</v>
      </c>
      <c r="I96" s="8">
        <v>9.9109999999999996</v>
      </c>
      <c r="J96" s="8">
        <v>18.16</v>
      </c>
      <c r="K96" s="8">
        <v>163.36000000000001</v>
      </c>
      <c r="L96" s="9">
        <v>0.95699999999999996</v>
      </c>
      <c r="M96" s="8" t="s">
        <v>120</v>
      </c>
      <c r="N96" s="29"/>
    </row>
    <row r="97" spans="2:14" x14ac:dyDescent="0.25">
      <c r="B97" s="220"/>
      <c r="C97" s="221"/>
      <c r="D97" s="32" t="s">
        <v>153</v>
      </c>
      <c r="E97" s="33"/>
      <c r="F97" s="34"/>
      <c r="G97" s="7">
        <v>185</v>
      </c>
      <c r="H97" s="8">
        <v>3.33</v>
      </c>
      <c r="I97" s="8">
        <v>3.05</v>
      </c>
      <c r="J97" s="8">
        <v>23.1</v>
      </c>
      <c r="K97" s="8">
        <v>133.19999999999999</v>
      </c>
      <c r="L97" s="9">
        <v>1.2</v>
      </c>
      <c r="M97" s="8" t="s">
        <v>74</v>
      </c>
      <c r="N97" s="29"/>
    </row>
    <row r="98" spans="2:14" x14ac:dyDescent="0.25">
      <c r="B98" s="220"/>
      <c r="C98" s="221"/>
      <c r="D98" s="224" t="s">
        <v>44</v>
      </c>
      <c r="E98" s="225"/>
      <c r="F98" s="226"/>
      <c r="G98" s="7">
        <v>35</v>
      </c>
      <c r="H98" s="8">
        <v>2.25</v>
      </c>
      <c r="I98" s="8">
        <v>0.87</v>
      </c>
      <c r="J98" s="8">
        <v>15.42</v>
      </c>
      <c r="K98" s="8">
        <v>79</v>
      </c>
      <c r="L98" s="9"/>
      <c r="M98" s="8" t="s">
        <v>47</v>
      </c>
      <c r="N98" s="29"/>
    </row>
    <row r="99" spans="2:14" x14ac:dyDescent="0.25">
      <c r="B99" s="220"/>
      <c r="C99" s="221"/>
      <c r="D99" s="224" t="s">
        <v>70</v>
      </c>
      <c r="E99" s="225"/>
      <c r="F99" s="226"/>
      <c r="G99" s="7">
        <v>8</v>
      </c>
      <c r="H99" s="8">
        <v>0.04</v>
      </c>
      <c r="I99" s="8">
        <v>6.6</v>
      </c>
      <c r="J99" s="8">
        <v>6.4000000000000001E-2</v>
      </c>
      <c r="K99" s="8">
        <v>59.84</v>
      </c>
      <c r="L99" s="9"/>
      <c r="M99" s="8" t="s">
        <v>48</v>
      </c>
      <c r="N99" s="29"/>
    </row>
    <row r="100" spans="2:14" x14ac:dyDescent="0.25">
      <c r="B100" s="218"/>
      <c r="C100" s="219"/>
      <c r="D100" s="32"/>
      <c r="E100" s="33"/>
      <c r="F100" s="34"/>
      <c r="G100" s="7"/>
      <c r="H100" s="8"/>
      <c r="I100" s="8"/>
      <c r="J100" s="8"/>
      <c r="K100" s="8"/>
      <c r="L100" s="9"/>
      <c r="M100" s="8"/>
      <c r="N100" s="29"/>
    </row>
    <row r="101" spans="2:14" x14ac:dyDescent="0.25">
      <c r="B101" s="64"/>
      <c r="C101" s="65"/>
      <c r="D101" s="227" t="s">
        <v>77</v>
      </c>
      <c r="E101" s="228"/>
      <c r="F101" s="229"/>
      <c r="G101" s="7"/>
      <c r="H101" s="8"/>
      <c r="I101" s="8"/>
      <c r="J101" s="8"/>
      <c r="K101" s="8"/>
      <c r="L101" s="9"/>
      <c r="M101" s="8"/>
      <c r="N101" s="29"/>
    </row>
    <row r="102" spans="2:14" x14ac:dyDescent="0.25">
      <c r="B102" s="222" t="s">
        <v>60</v>
      </c>
      <c r="C102" s="223"/>
      <c r="D102" s="230"/>
      <c r="E102" s="231"/>
      <c r="F102" s="232"/>
      <c r="G102" s="11">
        <f>SUM(G96:G100)</f>
        <v>398</v>
      </c>
      <c r="H102" s="11">
        <f>SUM(H96:H100)</f>
        <v>10.090999999999999</v>
      </c>
      <c r="I102" s="11">
        <f>SUM(I96:I100)</f>
        <v>20.430999999999997</v>
      </c>
      <c r="J102" s="11">
        <f>SUM(J96:J100)</f>
        <v>56.744000000000007</v>
      </c>
      <c r="K102" s="11">
        <f>SUM(K96:K100)</f>
        <v>435.4</v>
      </c>
      <c r="L102" s="11">
        <f>SUM(L96:L99)</f>
        <v>2.157</v>
      </c>
      <c r="M102" s="8"/>
      <c r="N102" s="29"/>
    </row>
    <row r="103" spans="2:14" x14ac:dyDescent="0.25">
      <c r="B103" s="218"/>
      <c r="C103" s="219"/>
      <c r="D103" s="227"/>
      <c r="E103" s="228"/>
      <c r="F103" s="229"/>
      <c r="G103" s="7"/>
      <c r="H103" s="8"/>
      <c r="I103" s="8"/>
      <c r="J103" s="8"/>
      <c r="K103" s="8"/>
      <c r="L103" s="9"/>
      <c r="M103" s="8"/>
      <c r="N103" s="29"/>
    </row>
    <row r="104" spans="2:14" x14ac:dyDescent="0.25">
      <c r="B104" s="222" t="s">
        <v>12</v>
      </c>
      <c r="C104" s="223"/>
      <c r="D104" s="95" t="s">
        <v>206</v>
      </c>
      <c r="E104" s="93"/>
      <c r="F104" s="94"/>
      <c r="G104" s="11">
        <v>200</v>
      </c>
      <c r="H104" s="13">
        <v>2.25</v>
      </c>
      <c r="I104" s="13">
        <v>0.75</v>
      </c>
      <c r="J104" s="13">
        <v>31.5</v>
      </c>
      <c r="K104" s="13">
        <v>144</v>
      </c>
      <c r="L104" s="9">
        <v>15</v>
      </c>
      <c r="M104" s="8" t="s">
        <v>55</v>
      </c>
      <c r="N104" s="29"/>
    </row>
    <row r="105" spans="2:14" x14ac:dyDescent="0.25">
      <c r="B105" s="218"/>
      <c r="C105" s="219"/>
      <c r="D105" s="224"/>
      <c r="E105" s="225"/>
      <c r="F105" s="226"/>
      <c r="G105" s="7"/>
      <c r="H105" s="8"/>
      <c r="I105" s="8"/>
      <c r="J105" s="8"/>
      <c r="K105" s="8"/>
      <c r="L105" s="9"/>
      <c r="M105" s="8"/>
      <c r="N105" s="29"/>
    </row>
    <row r="106" spans="2:14" ht="15" customHeight="1" x14ac:dyDescent="0.25">
      <c r="B106" s="220" t="s">
        <v>13</v>
      </c>
      <c r="C106" s="221"/>
      <c r="D106" s="132" t="s">
        <v>193</v>
      </c>
      <c r="E106" s="133"/>
      <c r="F106" s="134"/>
      <c r="G106" s="15">
        <v>180</v>
      </c>
      <c r="H106" s="15">
        <v>1.5920000000000001</v>
      </c>
      <c r="I106" s="15">
        <v>4.0759999999999996</v>
      </c>
      <c r="J106" s="15">
        <v>12.61</v>
      </c>
      <c r="K106" s="15">
        <v>94.14</v>
      </c>
      <c r="L106" s="15">
        <v>5.95</v>
      </c>
      <c r="M106" s="15" t="s">
        <v>92</v>
      </c>
      <c r="N106" s="29"/>
    </row>
    <row r="107" spans="2:14" ht="21" customHeight="1" x14ac:dyDescent="0.25">
      <c r="B107" s="30"/>
      <c r="C107" s="31"/>
      <c r="D107" s="116" t="s">
        <v>43</v>
      </c>
      <c r="E107" s="36"/>
      <c r="F107" s="37"/>
      <c r="G107" s="15">
        <v>8</v>
      </c>
      <c r="H107" s="15">
        <v>0.20799999999999999</v>
      </c>
      <c r="I107" s="15">
        <v>1.2</v>
      </c>
      <c r="J107" s="15">
        <v>0.28799999999999998</v>
      </c>
      <c r="K107" s="15">
        <v>12.96</v>
      </c>
      <c r="L107" s="16">
        <v>3.2000000000000001E-2</v>
      </c>
      <c r="M107" s="15" t="s">
        <v>51</v>
      </c>
      <c r="N107" s="29"/>
    </row>
    <row r="108" spans="2:14" x14ac:dyDescent="0.25">
      <c r="B108" s="220"/>
      <c r="C108" s="221"/>
      <c r="D108" s="233" t="s">
        <v>159</v>
      </c>
      <c r="E108" s="234"/>
      <c r="F108" s="235"/>
      <c r="G108" s="98">
        <v>80</v>
      </c>
      <c r="H108" s="99">
        <v>10.86</v>
      </c>
      <c r="I108" s="99">
        <v>17.399999999999999</v>
      </c>
      <c r="J108" s="99">
        <v>13.02</v>
      </c>
      <c r="K108" s="99">
        <v>252.6</v>
      </c>
      <c r="L108" s="100">
        <v>0.72</v>
      </c>
      <c r="M108" s="99" t="s">
        <v>130</v>
      </c>
      <c r="N108" s="29"/>
    </row>
    <row r="109" spans="2:14" x14ac:dyDescent="0.25">
      <c r="B109" s="30"/>
      <c r="C109" s="31"/>
      <c r="D109" s="95" t="s">
        <v>83</v>
      </c>
      <c r="E109" s="96"/>
      <c r="F109" s="97"/>
      <c r="G109" s="90">
        <v>30</v>
      </c>
      <c r="H109" s="91">
        <v>0.27</v>
      </c>
      <c r="I109" s="91">
        <v>0.93200000000000005</v>
      </c>
      <c r="J109" s="91">
        <v>1.7350000000000001</v>
      </c>
      <c r="K109" s="91">
        <v>16.399999999999999</v>
      </c>
      <c r="L109" s="92">
        <v>0.39</v>
      </c>
      <c r="M109" s="91" t="s">
        <v>134</v>
      </c>
      <c r="N109" s="29"/>
    </row>
    <row r="110" spans="2:14" x14ac:dyDescent="0.25">
      <c r="B110" s="30"/>
      <c r="C110" s="31"/>
      <c r="D110" s="105" t="s">
        <v>22</v>
      </c>
      <c r="E110" s="106"/>
      <c r="F110" s="97"/>
      <c r="G110" s="90">
        <v>130</v>
      </c>
      <c r="H110" s="91">
        <v>2.42</v>
      </c>
      <c r="I110" s="91">
        <v>7.26</v>
      </c>
      <c r="J110" s="91">
        <v>10.01</v>
      </c>
      <c r="K110" s="91">
        <v>114.95</v>
      </c>
      <c r="L110" s="92">
        <v>9.24</v>
      </c>
      <c r="M110" s="91" t="s">
        <v>52</v>
      </c>
      <c r="N110" s="29"/>
    </row>
    <row r="111" spans="2:14" x14ac:dyDescent="0.25">
      <c r="B111" s="220"/>
      <c r="C111" s="221"/>
      <c r="D111" s="249" t="s">
        <v>14</v>
      </c>
      <c r="E111" s="250"/>
      <c r="F111" s="251"/>
      <c r="G111" s="24">
        <v>180</v>
      </c>
      <c r="H111" s="25">
        <v>0.52</v>
      </c>
      <c r="I111" s="25">
        <v>0</v>
      </c>
      <c r="J111" s="25">
        <v>12.26</v>
      </c>
      <c r="K111" s="25">
        <v>60.7</v>
      </c>
      <c r="L111" s="10">
        <v>0.4</v>
      </c>
      <c r="M111" s="25" t="s">
        <v>212</v>
      </c>
      <c r="N111" s="29"/>
    </row>
    <row r="112" spans="2:14" x14ac:dyDescent="0.25">
      <c r="B112" s="220"/>
      <c r="C112" s="221"/>
      <c r="D112" s="277" t="s">
        <v>15</v>
      </c>
      <c r="E112" s="278"/>
      <c r="F112" s="279"/>
      <c r="G112" s="85">
        <v>45</v>
      </c>
      <c r="H112" s="8">
        <v>2.97</v>
      </c>
      <c r="I112" s="8">
        <v>0.54</v>
      </c>
      <c r="J112" s="8">
        <v>15.03</v>
      </c>
      <c r="K112" s="8">
        <v>78.3</v>
      </c>
      <c r="L112" s="9"/>
      <c r="M112" s="8" t="s">
        <v>53</v>
      </c>
      <c r="N112" s="29"/>
    </row>
    <row r="113" spans="2:14" x14ac:dyDescent="0.25">
      <c r="B113" s="218"/>
      <c r="C113" s="219"/>
      <c r="D113" s="227"/>
      <c r="E113" s="228"/>
      <c r="F113" s="229"/>
      <c r="G113" s="7"/>
      <c r="H113" s="8"/>
      <c r="I113" s="8"/>
      <c r="J113" s="8"/>
      <c r="K113" s="8"/>
      <c r="L113" s="9"/>
      <c r="M113" s="8"/>
      <c r="N113" s="29"/>
    </row>
    <row r="114" spans="2:14" x14ac:dyDescent="0.25">
      <c r="B114" s="222" t="s">
        <v>62</v>
      </c>
      <c r="C114" s="223"/>
      <c r="D114" s="230"/>
      <c r="E114" s="231"/>
      <c r="F114" s="232"/>
      <c r="G114" s="11">
        <f t="shared" ref="G114:L114" si="5">SUM(G106:G112)</f>
        <v>653</v>
      </c>
      <c r="H114" s="11">
        <f t="shared" si="5"/>
        <v>18.84</v>
      </c>
      <c r="I114" s="11">
        <f t="shared" si="5"/>
        <v>31.407999999999994</v>
      </c>
      <c r="J114" s="11">
        <f t="shared" si="5"/>
        <v>64.952999999999989</v>
      </c>
      <c r="K114" s="11">
        <f t="shared" si="5"/>
        <v>630.04999999999995</v>
      </c>
      <c r="L114" s="11">
        <f t="shared" si="5"/>
        <v>16.731999999999999</v>
      </c>
      <c r="M114" s="8"/>
      <c r="N114" s="29"/>
    </row>
    <row r="115" spans="2:14" x14ac:dyDescent="0.25">
      <c r="B115" s="220"/>
      <c r="C115" s="221"/>
      <c r="D115" s="227"/>
      <c r="E115" s="228"/>
      <c r="F115" s="229"/>
      <c r="G115" s="7"/>
      <c r="H115" s="8"/>
      <c r="I115" s="8"/>
      <c r="J115" s="8"/>
      <c r="K115" s="8"/>
      <c r="L115" s="9"/>
      <c r="M115" s="8"/>
      <c r="N115" s="29"/>
    </row>
    <row r="116" spans="2:14" x14ac:dyDescent="0.25">
      <c r="B116" s="220" t="s">
        <v>16</v>
      </c>
      <c r="C116" s="221"/>
      <c r="D116" s="105" t="s">
        <v>201</v>
      </c>
      <c r="E116" s="106"/>
      <c r="F116" s="107"/>
      <c r="G116" s="7">
        <v>50</v>
      </c>
      <c r="H116" s="28">
        <v>0.56999999999999995</v>
      </c>
      <c r="I116" s="28">
        <v>3.56</v>
      </c>
      <c r="J116" s="28">
        <v>1.72</v>
      </c>
      <c r="K116" s="28">
        <v>41.79</v>
      </c>
      <c r="L116" s="9">
        <v>9.32</v>
      </c>
      <c r="M116" s="8" t="s">
        <v>209</v>
      </c>
      <c r="N116" s="29"/>
    </row>
    <row r="117" spans="2:14" x14ac:dyDescent="0.25">
      <c r="B117" s="30"/>
      <c r="C117" s="31"/>
      <c r="D117" s="73" t="s">
        <v>199</v>
      </c>
      <c r="E117" s="74"/>
      <c r="F117" s="98"/>
      <c r="G117" s="173">
        <v>85</v>
      </c>
      <c r="H117" s="8">
        <v>11.8</v>
      </c>
      <c r="I117" s="8">
        <v>1.78</v>
      </c>
      <c r="J117" s="8">
        <v>8.16</v>
      </c>
      <c r="K117" s="8">
        <v>96.05</v>
      </c>
      <c r="L117" s="9">
        <v>0.31</v>
      </c>
      <c r="M117" s="8" t="s">
        <v>186</v>
      </c>
      <c r="N117" s="29"/>
    </row>
    <row r="118" spans="2:14" x14ac:dyDescent="0.25">
      <c r="B118" s="220"/>
      <c r="C118" s="221"/>
      <c r="D118" s="95" t="s">
        <v>215</v>
      </c>
      <c r="E118" s="96"/>
      <c r="F118" s="97"/>
      <c r="G118" s="7">
        <v>180</v>
      </c>
      <c r="H118" s="8">
        <v>0.35</v>
      </c>
      <c r="I118" s="8">
        <v>0.15</v>
      </c>
      <c r="J118" s="8">
        <v>11.4</v>
      </c>
      <c r="K118" s="8">
        <v>48.5</v>
      </c>
      <c r="L118" s="9">
        <v>35</v>
      </c>
      <c r="M118" s="8" t="s">
        <v>218</v>
      </c>
      <c r="N118" s="29"/>
    </row>
    <row r="119" spans="2:14" x14ac:dyDescent="0.25">
      <c r="B119" s="218"/>
      <c r="C119" s="219"/>
      <c r="D119" s="224" t="s">
        <v>44</v>
      </c>
      <c r="E119" s="225"/>
      <c r="F119" s="226"/>
      <c r="G119" s="7">
        <v>35</v>
      </c>
      <c r="H119" s="8">
        <v>2.25</v>
      </c>
      <c r="I119" s="8">
        <v>0.87</v>
      </c>
      <c r="J119" s="8">
        <v>15.42</v>
      </c>
      <c r="K119" s="8">
        <v>79</v>
      </c>
      <c r="L119" s="9"/>
      <c r="M119" s="8" t="s">
        <v>47</v>
      </c>
      <c r="N119" s="29"/>
    </row>
    <row r="120" spans="2:14" x14ac:dyDescent="0.25">
      <c r="B120" s="222" t="s">
        <v>63</v>
      </c>
      <c r="C120" s="223"/>
      <c r="D120" s="216"/>
      <c r="E120" s="260"/>
      <c r="F120" s="217"/>
      <c r="G120" s="11">
        <v>305</v>
      </c>
      <c r="H120" s="11">
        <f>SUM(H116:H118)</f>
        <v>12.72</v>
      </c>
      <c r="I120" s="11">
        <f>SUM(I116:I118)</f>
        <v>5.49</v>
      </c>
      <c r="J120" s="11">
        <f>SUM(J116:J118)</f>
        <v>21.28</v>
      </c>
      <c r="K120" s="11">
        <f>SUM(K116:K118)</f>
        <v>186.34</v>
      </c>
      <c r="L120" s="11">
        <f>SUM(L116:L118)</f>
        <v>44.63</v>
      </c>
      <c r="M120" s="8"/>
      <c r="N120" s="29"/>
    </row>
    <row r="121" spans="2:14" x14ac:dyDescent="0.25">
      <c r="B121" s="220"/>
      <c r="C121" s="221"/>
      <c r="D121" s="224"/>
      <c r="E121" s="225"/>
      <c r="F121" s="226"/>
      <c r="G121" s="7"/>
      <c r="H121" s="8"/>
      <c r="I121" s="8"/>
      <c r="J121" s="8"/>
      <c r="K121" s="8"/>
      <c r="L121" s="9"/>
      <c r="M121" s="8"/>
      <c r="N121" s="29"/>
    </row>
    <row r="122" spans="2:14" x14ac:dyDescent="0.25">
      <c r="B122" s="216" t="s">
        <v>26</v>
      </c>
      <c r="C122" s="217"/>
      <c r="D122" s="216"/>
      <c r="E122" s="260"/>
      <c r="F122" s="217"/>
      <c r="G122" s="11">
        <v>1351</v>
      </c>
      <c r="H122" s="12">
        <f>SUM(H102,H104,H114,H120)</f>
        <v>43.900999999999996</v>
      </c>
      <c r="I122" s="12">
        <f>SUM(I102,I104,I114,I120)</f>
        <v>58.078999999999994</v>
      </c>
      <c r="J122" s="12">
        <f>SUM(J102,J104,J114,J120)</f>
        <v>174.477</v>
      </c>
      <c r="K122" s="12">
        <f>SUM(K102,K104,K114,K120)</f>
        <v>1395.7899999999997</v>
      </c>
      <c r="L122" s="12">
        <f>SUM(L102,L104,L114,L120)</f>
        <v>78.519000000000005</v>
      </c>
      <c r="M122" s="13"/>
      <c r="N122" s="68"/>
    </row>
    <row r="123" spans="2:14" x14ac:dyDescent="0.25">
      <c r="B123" s="47"/>
      <c r="C123" s="48"/>
      <c r="D123" s="47"/>
      <c r="E123" s="49"/>
      <c r="F123" s="48"/>
      <c r="G123" s="11"/>
      <c r="H123" s="12"/>
      <c r="I123" s="12"/>
      <c r="J123" s="12"/>
      <c r="K123" s="12"/>
      <c r="L123" s="60"/>
      <c r="M123" s="13"/>
      <c r="N123" s="68"/>
    </row>
    <row r="124" spans="2:14" ht="15.75" x14ac:dyDescent="0.25">
      <c r="B124" s="308" t="s">
        <v>27</v>
      </c>
      <c r="C124" s="309"/>
      <c r="D124" s="224"/>
      <c r="E124" s="225"/>
      <c r="F124" s="226"/>
      <c r="G124" s="7"/>
      <c r="H124" s="8"/>
      <c r="I124" s="8"/>
      <c r="J124" s="8"/>
      <c r="K124" s="8"/>
      <c r="L124" s="9"/>
      <c r="M124" s="8"/>
      <c r="N124" s="29"/>
    </row>
    <row r="125" spans="2:14" x14ac:dyDescent="0.25">
      <c r="B125" s="220" t="s">
        <v>11</v>
      </c>
      <c r="C125" s="221"/>
      <c r="D125" s="95" t="s">
        <v>139</v>
      </c>
      <c r="E125" s="96"/>
      <c r="F125" s="97"/>
      <c r="G125" s="7">
        <v>170</v>
      </c>
      <c r="H125" s="8">
        <v>5.27</v>
      </c>
      <c r="I125" s="8">
        <v>6.3410000000000002</v>
      </c>
      <c r="J125" s="8">
        <v>26.231000000000002</v>
      </c>
      <c r="K125" s="8">
        <v>183.09</v>
      </c>
      <c r="L125" s="9">
        <v>1.173</v>
      </c>
      <c r="M125" s="8">
        <v>268</v>
      </c>
      <c r="N125" s="29"/>
    </row>
    <row r="126" spans="2:14" x14ac:dyDescent="0.25">
      <c r="B126" s="220"/>
      <c r="C126" s="221"/>
      <c r="D126" s="32" t="s">
        <v>90</v>
      </c>
      <c r="E126" s="96"/>
      <c r="F126" s="97"/>
      <c r="G126" s="7">
        <v>185</v>
      </c>
      <c r="H126" s="8">
        <v>2.59</v>
      </c>
      <c r="I126" s="8">
        <v>2.31</v>
      </c>
      <c r="J126" s="8">
        <v>13.5</v>
      </c>
      <c r="K126" s="8">
        <v>83.025000000000006</v>
      </c>
      <c r="L126" s="9">
        <v>0.64100000000000001</v>
      </c>
      <c r="M126" s="8" t="s">
        <v>78</v>
      </c>
      <c r="N126" s="29"/>
    </row>
    <row r="127" spans="2:14" x14ac:dyDescent="0.25">
      <c r="B127" s="220"/>
      <c r="C127" s="221"/>
      <c r="D127" s="224" t="s">
        <v>50</v>
      </c>
      <c r="E127" s="225"/>
      <c r="F127" s="226"/>
      <c r="G127" s="7">
        <v>35</v>
      </c>
      <c r="H127" s="8">
        <v>2.25</v>
      </c>
      <c r="I127" s="8">
        <v>0.87</v>
      </c>
      <c r="J127" s="8">
        <v>15.42</v>
      </c>
      <c r="K127" s="8">
        <v>79</v>
      </c>
      <c r="L127" s="9"/>
      <c r="M127" s="8" t="s">
        <v>47</v>
      </c>
      <c r="N127" s="29"/>
    </row>
    <row r="128" spans="2:14" x14ac:dyDescent="0.25">
      <c r="B128" s="220"/>
      <c r="C128" s="221"/>
      <c r="D128" s="224" t="s">
        <v>70</v>
      </c>
      <c r="E128" s="225"/>
      <c r="F128" s="226"/>
      <c r="G128" s="7">
        <v>8</v>
      </c>
      <c r="H128" s="8">
        <v>0.04</v>
      </c>
      <c r="I128" s="8">
        <v>6.6</v>
      </c>
      <c r="J128" s="8">
        <v>6.4000000000000001E-2</v>
      </c>
      <c r="K128" s="8">
        <v>59.84</v>
      </c>
      <c r="L128" s="9"/>
      <c r="M128" s="8" t="s">
        <v>48</v>
      </c>
      <c r="N128" s="29"/>
    </row>
    <row r="129" spans="2:14" x14ac:dyDescent="0.25">
      <c r="B129" s="30"/>
      <c r="C129" s="31"/>
      <c r="D129" s="233" t="s">
        <v>202</v>
      </c>
      <c r="E129" s="234"/>
      <c r="F129" s="235"/>
      <c r="G129" s="98">
        <v>12</v>
      </c>
      <c r="H129" s="99">
        <v>3.07</v>
      </c>
      <c r="I129" s="99">
        <v>3.13</v>
      </c>
      <c r="J129" s="99">
        <v>0</v>
      </c>
      <c r="K129" s="8">
        <v>41.16</v>
      </c>
      <c r="L129" s="9">
        <v>0.08</v>
      </c>
      <c r="M129" s="8" t="s">
        <v>207</v>
      </c>
      <c r="N129" s="29"/>
    </row>
    <row r="130" spans="2:14" x14ac:dyDescent="0.25">
      <c r="B130" s="218"/>
      <c r="C130" s="219"/>
      <c r="D130" s="227"/>
      <c r="E130" s="228"/>
      <c r="F130" s="229"/>
      <c r="G130" s="7"/>
      <c r="H130" s="8"/>
      <c r="I130" s="8"/>
      <c r="J130" s="8"/>
      <c r="K130" s="8"/>
      <c r="L130" s="9"/>
      <c r="M130" s="8"/>
      <c r="N130" s="29"/>
    </row>
    <row r="131" spans="2:14" x14ac:dyDescent="0.25">
      <c r="B131" s="222" t="s">
        <v>60</v>
      </c>
      <c r="C131" s="223"/>
      <c r="D131" s="230"/>
      <c r="E131" s="231"/>
      <c r="F131" s="232"/>
      <c r="G131" s="11">
        <f>SUM(G125:G129)</f>
        <v>410</v>
      </c>
      <c r="H131" s="11">
        <f>SUM(H125:H129)</f>
        <v>13.219999999999999</v>
      </c>
      <c r="I131" s="11">
        <f>SUM(I125:I129)</f>
        <v>19.250999999999998</v>
      </c>
      <c r="J131" s="11">
        <f>SUM(J125:J129)</f>
        <v>55.215000000000003</v>
      </c>
      <c r="K131" s="11">
        <f>SUM(K125:K129)</f>
        <v>446.11500000000001</v>
      </c>
      <c r="L131" s="11">
        <f>SUM(L125:L128)</f>
        <v>1.8140000000000001</v>
      </c>
      <c r="M131" s="8"/>
      <c r="N131" s="29"/>
    </row>
    <row r="132" spans="2:14" x14ac:dyDescent="0.25">
      <c r="B132" s="218"/>
      <c r="C132" s="219"/>
      <c r="D132" s="227"/>
      <c r="E132" s="228"/>
      <c r="F132" s="229"/>
      <c r="G132" s="7"/>
      <c r="H132" s="8"/>
      <c r="I132" s="8"/>
      <c r="J132" s="8"/>
      <c r="K132" s="8"/>
      <c r="L132" s="9"/>
      <c r="M132" s="8"/>
      <c r="N132" s="29"/>
    </row>
    <row r="133" spans="2:14" x14ac:dyDescent="0.25">
      <c r="B133" s="222" t="s">
        <v>12</v>
      </c>
      <c r="C133" s="223"/>
      <c r="D133" s="233"/>
      <c r="E133" s="341"/>
      <c r="F133" s="342"/>
      <c r="G133" s="11"/>
      <c r="H133" s="13"/>
      <c r="I133" s="13"/>
      <c r="J133" s="13"/>
      <c r="K133" s="13"/>
      <c r="L133" s="38"/>
      <c r="M133" s="13"/>
      <c r="N133" s="29"/>
    </row>
    <row r="134" spans="2:14" x14ac:dyDescent="0.25">
      <c r="B134" s="220"/>
      <c r="C134" s="221"/>
      <c r="D134" s="224"/>
      <c r="E134" s="225"/>
      <c r="F134" s="226"/>
      <c r="G134" s="7"/>
      <c r="H134" s="8"/>
      <c r="I134" s="8"/>
      <c r="J134" s="8"/>
      <c r="K134" s="8"/>
      <c r="L134" s="9"/>
      <c r="M134" s="8"/>
      <c r="N134" s="29"/>
    </row>
    <row r="135" spans="2:14" x14ac:dyDescent="0.25">
      <c r="B135" s="220" t="s">
        <v>13</v>
      </c>
      <c r="C135" s="221"/>
      <c r="D135" s="277"/>
      <c r="E135" s="278"/>
      <c r="F135" s="279"/>
      <c r="G135" s="7"/>
      <c r="H135" s="8"/>
      <c r="I135" s="8"/>
      <c r="J135" s="8"/>
      <c r="K135" s="8"/>
      <c r="L135" s="9"/>
      <c r="M135" s="8"/>
      <c r="N135" s="29"/>
    </row>
    <row r="136" spans="2:14" x14ac:dyDescent="0.25">
      <c r="B136" s="30"/>
      <c r="C136" s="31"/>
      <c r="D136" s="105" t="s">
        <v>201</v>
      </c>
      <c r="E136" s="106"/>
      <c r="F136" s="107"/>
      <c r="G136" s="7">
        <v>50</v>
      </c>
      <c r="H136" s="28">
        <v>0.56999999999999995</v>
      </c>
      <c r="I136" s="28">
        <v>3.56</v>
      </c>
      <c r="J136" s="28">
        <v>1.72</v>
      </c>
      <c r="K136" s="28">
        <v>41.79</v>
      </c>
      <c r="L136" s="9">
        <v>9.32</v>
      </c>
      <c r="M136" s="8" t="s">
        <v>209</v>
      </c>
      <c r="N136" s="29"/>
    </row>
    <row r="137" spans="2:14" ht="37.5" customHeight="1" x14ac:dyDescent="0.25">
      <c r="B137" s="220"/>
      <c r="C137" s="221"/>
      <c r="D137" s="343" t="s">
        <v>141</v>
      </c>
      <c r="E137" s="344"/>
      <c r="F137" s="345"/>
      <c r="G137" s="123">
        <v>180</v>
      </c>
      <c r="H137" s="15">
        <v>1.26</v>
      </c>
      <c r="I137" s="15">
        <v>3.3820000000000001</v>
      </c>
      <c r="J137" s="15">
        <v>5.5979999999999999</v>
      </c>
      <c r="K137" s="15">
        <v>59.76</v>
      </c>
      <c r="L137" s="15">
        <v>13.302</v>
      </c>
      <c r="M137" s="124" t="s">
        <v>93</v>
      </c>
      <c r="N137" s="29"/>
    </row>
    <row r="138" spans="2:14" ht="5.25" hidden="1" customHeight="1" x14ac:dyDescent="0.25">
      <c r="B138" s="220"/>
      <c r="C138" s="221"/>
      <c r="D138" s="84"/>
      <c r="E138" s="93"/>
      <c r="F138" s="93"/>
      <c r="G138" s="125"/>
      <c r="H138" s="25"/>
      <c r="I138" s="25"/>
      <c r="J138" s="25"/>
      <c r="K138" s="25"/>
      <c r="L138" s="25"/>
      <c r="M138" s="126"/>
      <c r="N138" s="29"/>
    </row>
    <row r="139" spans="2:14" x14ac:dyDescent="0.25">
      <c r="B139" s="30"/>
      <c r="C139" s="31"/>
      <c r="D139" s="35" t="s">
        <v>43</v>
      </c>
      <c r="E139" s="36"/>
      <c r="F139" s="37"/>
      <c r="G139" s="15">
        <v>8</v>
      </c>
      <c r="H139" s="15">
        <v>0.20799999999999999</v>
      </c>
      <c r="I139" s="15">
        <v>1.2</v>
      </c>
      <c r="J139" s="15">
        <v>0.28799999999999998</v>
      </c>
      <c r="K139" s="15">
        <v>12.96</v>
      </c>
      <c r="L139" s="16">
        <v>3.2000000000000001E-2</v>
      </c>
      <c r="M139" s="15" t="s">
        <v>51</v>
      </c>
      <c r="N139" s="29"/>
    </row>
    <row r="140" spans="2:14" ht="14.25" customHeight="1" x14ac:dyDescent="0.25">
      <c r="B140" s="30"/>
      <c r="C140" s="31"/>
      <c r="D140" s="284" t="s">
        <v>140</v>
      </c>
      <c r="E140" s="285"/>
      <c r="F140" s="286"/>
      <c r="G140" s="99">
        <v>210</v>
      </c>
      <c r="H140" s="8">
        <v>15.87</v>
      </c>
      <c r="I140" s="8">
        <v>15.9</v>
      </c>
      <c r="J140" s="8">
        <v>33.799999999999997</v>
      </c>
      <c r="K140" s="8">
        <v>369.7</v>
      </c>
      <c r="L140" s="8">
        <v>0.33</v>
      </c>
      <c r="M140" s="8" t="s">
        <v>182</v>
      </c>
      <c r="N140" s="29"/>
    </row>
    <row r="141" spans="2:14" x14ac:dyDescent="0.25">
      <c r="B141" s="218"/>
      <c r="C141" s="219"/>
      <c r="D141" s="249" t="s">
        <v>14</v>
      </c>
      <c r="E141" s="250"/>
      <c r="F141" s="251"/>
      <c r="G141" s="24">
        <v>180</v>
      </c>
      <c r="H141" s="25">
        <v>0.52</v>
      </c>
      <c r="I141" s="25">
        <v>0</v>
      </c>
      <c r="J141" s="25">
        <v>12.26</v>
      </c>
      <c r="K141" s="25">
        <v>60.7</v>
      </c>
      <c r="L141" s="10">
        <v>0.4</v>
      </c>
      <c r="M141" s="25" t="s">
        <v>212</v>
      </c>
      <c r="N141" s="29"/>
    </row>
    <row r="142" spans="2:14" ht="15" customHeight="1" x14ac:dyDescent="0.25">
      <c r="B142" s="220"/>
      <c r="C142" s="221"/>
      <c r="D142" s="277" t="s">
        <v>15</v>
      </c>
      <c r="E142" s="278"/>
      <c r="F142" s="279"/>
      <c r="G142" s="85">
        <v>45</v>
      </c>
      <c r="H142" s="8">
        <v>2.97</v>
      </c>
      <c r="I142" s="8">
        <v>0.54</v>
      </c>
      <c r="J142" s="8">
        <v>15.03</v>
      </c>
      <c r="K142" s="8">
        <v>78.3</v>
      </c>
      <c r="L142" s="9"/>
      <c r="M142" s="8" t="s">
        <v>53</v>
      </c>
      <c r="N142" s="29"/>
    </row>
    <row r="143" spans="2:14" x14ac:dyDescent="0.25">
      <c r="B143" s="220"/>
      <c r="C143" s="221"/>
      <c r="D143" s="224"/>
      <c r="E143" s="225"/>
      <c r="F143" s="226"/>
      <c r="G143" s="7"/>
      <c r="H143" s="8"/>
      <c r="I143" s="8"/>
      <c r="J143" s="8"/>
      <c r="K143" s="8"/>
      <c r="L143" s="9"/>
      <c r="M143" s="8"/>
      <c r="N143" s="29"/>
    </row>
    <row r="144" spans="2:14" x14ac:dyDescent="0.25">
      <c r="B144" s="220"/>
      <c r="C144" s="221"/>
      <c r="D144" s="224"/>
      <c r="E144" s="225"/>
      <c r="F144" s="226"/>
      <c r="G144" s="7"/>
      <c r="H144" s="8"/>
      <c r="I144" s="8"/>
      <c r="J144" s="8"/>
      <c r="K144" s="8"/>
      <c r="L144" s="9"/>
      <c r="M144" s="8"/>
      <c r="N144" s="29"/>
    </row>
    <row r="145" spans="2:14" x14ac:dyDescent="0.25">
      <c r="B145" s="220"/>
      <c r="C145" s="221"/>
      <c r="D145" s="224"/>
      <c r="E145" s="225"/>
      <c r="F145" s="226"/>
      <c r="G145" s="7"/>
      <c r="H145" s="8"/>
      <c r="I145" s="8"/>
      <c r="J145" s="8"/>
      <c r="K145" s="8"/>
      <c r="L145" s="9"/>
      <c r="M145" s="8"/>
      <c r="N145" s="29"/>
    </row>
    <row r="146" spans="2:14" x14ac:dyDescent="0.25">
      <c r="B146" s="218"/>
      <c r="C146" s="219"/>
      <c r="D146" s="227"/>
      <c r="E146" s="228"/>
      <c r="F146" s="229"/>
      <c r="G146" s="7"/>
      <c r="H146" s="8"/>
      <c r="I146" s="8"/>
      <c r="J146" s="8"/>
      <c r="K146" s="8"/>
      <c r="L146" s="9"/>
      <c r="M146" s="8"/>
      <c r="N146" s="29"/>
    </row>
    <row r="147" spans="2:14" x14ac:dyDescent="0.25">
      <c r="B147" s="222" t="s">
        <v>62</v>
      </c>
      <c r="C147" s="223"/>
      <c r="D147" s="224"/>
      <c r="E147" s="225"/>
      <c r="F147" s="226"/>
      <c r="G147" s="11">
        <f t="shared" ref="G147:L147" si="6">SUM(G135:G145)</f>
        <v>673</v>
      </c>
      <c r="H147" s="11">
        <f t="shared" si="6"/>
        <v>21.398</v>
      </c>
      <c r="I147" s="11">
        <f t="shared" si="6"/>
        <v>24.582000000000001</v>
      </c>
      <c r="J147" s="11">
        <f t="shared" si="6"/>
        <v>68.695999999999998</v>
      </c>
      <c r="K147" s="11">
        <f t="shared" si="6"/>
        <v>623.20999999999992</v>
      </c>
      <c r="L147" s="11">
        <f t="shared" si="6"/>
        <v>23.383999999999997</v>
      </c>
      <c r="M147" s="8"/>
      <c r="N147" s="29"/>
    </row>
    <row r="148" spans="2:14" x14ac:dyDescent="0.25">
      <c r="B148" s="220"/>
      <c r="C148" s="221"/>
      <c r="D148" s="224"/>
      <c r="E148" s="225"/>
      <c r="F148" s="226"/>
      <c r="G148" s="7"/>
      <c r="H148" s="8"/>
      <c r="I148" s="8"/>
      <c r="J148" s="8"/>
      <c r="K148" s="8"/>
      <c r="L148" s="9"/>
      <c r="M148" s="8"/>
      <c r="N148" s="29"/>
    </row>
    <row r="149" spans="2:14" x14ac:dyDescent="0.25">
      <c r="B149" s="220" t="s">
        <v>16</v>
      </c>
      <c r="C149" s="221"/>
      <c r="D149" s="176" t="s">
        <v>122</v>
      </c>
      <c r="E149" s="177"/>
      <c r="F149" s="179"/>
      <c r="G149" s="98">
        <v>80</v>
      </c>
      <c r="H149" s="99">
        <v>6.2</v>
      </c>
      <c r="I149" s="99">
        <v>4.6900000000000004</v>
      </c>
      <c r="J149" s="99">
        <v>40.9</v>
      </c>
      <c r="K149" s="99">
        <v>233</v>
      </c>
      <c r="L149" s="100">
        <v>2.1999999999999999E-2</v>
      </c>
      <c r="M149" s="99" t="s">
        <v>79</v>
      </c>
      <c r="N149" s="29"/>
    </row>
    <row r="150" spans="2:14" x14ac:dyDescent="0.25">
      <c r="B150" s="220"/>
      <c r="C150" s="221"/>
      <c r="D150" s="224" t="s">
        <v>106</v>
      </c>
      <c r="E150" s="225"/>
      <c r="F150" s="226"/>
      <c r="G150" s="7">
        <v>180</v>
      </c>
      <c r="H150" s="8">
        <v>5.22</v>
      </c>
      <c r="I150" s="8">
        <v>4.5</v>
      </c>
      <c r="J150" s="8">
        <v>7.2</v>
      </c>
      <c r="K150" s="8">
        <v>90</v>
      </c>
      <c r="L150" s="9">
        <v>1.26</v>
      </c>
      <c r="M150" s="8" t="s">
        <v>64</v>
      </c>
      <c r="N150" s="29"/>
    </row>
    <row r="151" spans="2:14" x14ac:dyDescent="0.25">
      <c r="B151" s="220"/>
      <c r="C151" s="221"/>
      <c r="D151" s="84"/>
      <c r="E151" s="93"/>
      <c r="F151" s="94"/>
      <c r="G151" s="14"/>
      <c r="H151" s="15"/>
      <c r="I151" s="15"/>
      <c r="J151" s="15"/>
      <c r="K151" s="15"/>
      <c r="L151" s="16"/>
      <c r="M151" s="15"/>
      <c r="N151" s="29"/>
    </row>
    <row r="152" spans="2:14" x14ac:dyDescent="0.25">
      <c r="B152" s="218"/>
      <c r="C152" s="219"/>
      <c r="D152" s="84"/>
      <c r="E152" s="33"/>
      <c r="F152" s="34"/>
      <c r="G152" s="7"/>
      <c r="H152" s="8"/>
      <c r="I152" s="8"/>
      <c r="J152" s="8"/>
      <c r="K152" s="8"/>
      <c r="L152" s="9"/>
      <c r="M152" s="8"/>
      <c r="N152" s="29"/>
    </row>
    <row r="153" spans="2:14" x14ac:dyDescent="0.25">
      <c r="B153" s="222" t="s">
        <v>63</v>
      </c>
      <c r="C153" s="223"/>
      <c r="D153" s="227"/>
      <c r="E153" s="228"/>
      <c r="F153" s="229"/>
      <c r="G153" s="11">
        <f>SUM(G149:G152)</f>
        <v>260</v>
      </c>
      <c r="H153" s="11">
        <f>SUM(H149:H152)</f>
        <v>11.42</v>
      </c>
      <c r="I153" s="11">
        <f>SUM(I149:I152)</f>
        <v>9.1900000000000013</v>
      </c>
      <c r="J153" s="11">
        <f>SUM(J149:J152)</f>
        <v>48.1</v>
      </c>
      <c r="K153" s="11">
        <f>SUM(K149:K152)</f>
        <v>323</v>
      </c>
      <c r="L153" s="11">
        <f>SUM(L149:L151)</f>
        <v>1.282</v>
      </c>
      <c r="M153" s="8"/>
      <c r="N153" s="29"/>
    </row>
    <row r="154" spans="2:14" x14ac:dyDescent="0.25">
      <c r="B154" s="220"/>
      <c r="C154" s="221"/>
      <c r="D154" s="224"/>
      <c r="E154" s="225"/>
      <c r="F154" s="226"/>
      <c r="G154" s="7"/>
      <c r="H154" s="8"/>
      <c r="I154" s="8"/>
      <c r="J154" s="8"/>
      <c r="K154" s="8"/>
      <c r="L154" s="9"/>
      <c r="M154" s="8"/>
      <c r="N154" s="29"/>
    </row>
    <row r="155" spans="2:14" x14ac:dyDescent="0.25">
      <c r="B155" s="216" t="s">
        <v>28</v>
      </c>
      <c r="C155" s="217"/>
      <c r="D155" s="216"/>
      <c r="E155" s="260"/>
      <c r="F155" s="217"/>
      <c r="G155" s="11">
        <v>1246</v>
      </c>
      <c r="H155" s="12">
        <f>SUM(H131,H133,H147,H153)</f>
        <v>46.037999999999997</v>
      </c>
      <c r="I155" s="12">
        <f>SUM(I131,I133,I147,I153)</f>
        <v>53.022999999999996</v>
      </c>
      <c r="J155" s="12">
        <f>SUM(J131,J133,J147,J153)</f>
        <v>172.011</v>
      </c>
      <c r="K155" s="12">
        <f>SUM(K131,K133,K147,K153)</f>
        <v>1392.3249999999998</v>
      </c>
      <c r="L155" s="12">
        <f>SUM(L131,L133,L147,L153)</f>
        <v>26.479999999999997</v>
      </c>
      <c r="M155" s="13"/>
      <c r="N155" s="68"/>
    </row>
    <row r="156" spans="2:14" x14ac:dyDescent="0.25">
      <c r="B156" s="47"/>
      <c r="C156" s="48"/>
      <c r="D156" s="47"/>
      <c r="E156" s="49"/>
      <c r="F156" s="48"/>
      <c r="G156" s="11"/>
      <c r="H156" s="12"/>
      <c r="I156" s="12"/>
      <c r="J156" s="12"/>
      <c r="K156" s="12"/>
      <c r="L156" s="60"/>
      <c r="M156" s="13"/>
      <c r="N156" s="68"/>
    </row>
    <row r="157" spans="2:14" ht="15.75" x14ac:dyDescent="0.25">
      <c r="B157" s="306" t="s">
        <v>29</v>
      </c>
      <c r="C157" s="307"/>
      <c r="D157" s="224"/>
      <c r="E157" s="225"/>
      <c r="F157" s="226"/>
      <c r="G157" s="7"/>
      <c r="H157" s="8"/>
      <c r="I157" s="8"/>
      <c r="J157" s="8"/>
      <c r="K157" s="8"/>
      <c r="L157" s="9"/>
      <c r="M157" s="8"/>
      <c r="N157" s="29"/>
    </row>
    <row r="158" spans="2:14" x14ac:dyDescent="0.25">
      <c r="B158" s="220" t="s">
        <v>11</v>
      </c>
      <c r="C158" s="221"/>
      <c r="D158" s="32" t="s">
        <v>123</v>
      </c>
      <c r="E158" s="33"/>
      <c r="F158" s="34"/>
      <c r="G158" s="7">
        <v>170</v>
      </c>
      <c r="H158" s="8">
        <v>6.4089999999999998</v>
      </c>
      <c r="I158" s="8">
        <v>0.76500000000000001</v>
      </c>
      <c r="J158" s="8">
        <v>32.911999999999999</v>
      </c>
      <c r="K158" s="8">
        <v>164.22</v>
      </c>
      <c r="L158" s="9">
        <v>1.7000000000000001E-2</v>
      </c>
      <c r="M158" s="8" t="s">
        <v>59</v>
      </c>
      <c r="N158" s="29"/>
    </row>
    <row r="159" spans="2:14" x14ac:dyDescent="0.25">
      <c r="B159" s="220"/>
      <c r="C159" s="221"/>
      <c r="D159" s="32" t="s">
        <v>124</v>
      </c>
      <c r="E159" s="33"/>
      <c r="F159" s="34"/>
      <c r="G159" s="7">
        <v>185</v>
      </c>
      <c r="H159" s="8">
        <v>1.82</v>
      </c>
      <c r="I159" s="8">
        <v>1.65</v>
      </c>
      <c r="J159" s="8">
        <v>18.48</v>
      </c>
      <c r="K159" s="8">
        <v>97.35</v>
      </c>
      <c r="L159" s="9">
        <v>0.16500000000000001</v>
      </c>
      <c r="M159" s="8" t="s">
        <v>183</v>
      </c>
      <c r="N159" s="29"/>
    </row>
    <row r="160" spans="2:14" x14ac:dyDescent="0.25">
      <c r="B160" s="220"/>
      <c r="C160" s="221"/>
      <c r="D160" s="95" t="s">
        <v>19</v>
      </c>
      <c r="E160" s="96"/>
      <c r="F160" s="97"/>
      <c r="G160" s="98">
        <v>35</v>
      </c>
      <c r="H160" s="8">
        <v>2.625</v>
      </c>
      <c r="I160" s="8">
        <v>3.43</v>
      </c>
      <c r="J160" s="8">
        <v>26.04</v>
      </c>
      <c r="K160" s="8">
        <v>145.94999999999999</v>
      </c>
      <c r="L160" s="9">
        <v>0</v>
      </c>
      <c r="M160" s="8" t="s">
        <v>49</v>
      </c>
      <c r="N160" s="29"/>
    </row>
    <row r="161" spans="2:14" x14ac:dyDescent="0.25">
      <c r="B161" s="220"/>
      <c r="C161" s="221"/>
      <c r="D161" s="32" t="s">
        <v>70</v>
      </c>
      <c r="E161" s="33"/>
      <c r="F161" s="34"/>
      <c r="G161" s="7">
        <v>8</v>
      </c>
      <c r="H161" s="8">
        <v>0.04</v>
      </c>
      <c r="I161" s="8">
        <v>6.6</v>
      </c>
      <c r="J161" s="8">
        <v>6.4000000000000001E-2</v>
      </c>
      <c r="K161" s="8">
        <v>59.84</v>
      </c>
      <c r="L161" s="9"/>
      <c r="M161" s="8" t="s">
        <v>48</v>
      </c>
      <c r="N161" s="29"/>
    </row>
    <row r="162" spans="2:14" x14ac:dyDescent="0.25">
      <c r="B162" s="218"/>
      <c r="C162" s="219"/>
      <c r="D162" s="32"/>
      <c r="E162" s="33"/>
      <c r="F162" s="34"/>
      <c r="G162" s="7" t="s">
        <v>77</v>
      </c>
      <c r="H162" s="8"/>
      <c r="I162" s="8"/>
      <c r="J162" s="8"/>
      <c r="K162" s="8"/>
      <c r="L162" s="9"/>
      <c r="M162" s="8"/>
      <c r="N162" s="29"/>
    </row>
    <row r="163" spans="2:14" s="61" customFormat="1" x14ac:dyDescent="0.25">
      <c r="B163" s="222" t="s">
        <v>60</v>
      </c>
      <c r="C163" s="223"/>
      <c r="D163" s="227" t="s">
        <v>77</v>
      </c>
      <c r="E163" s="228"/>
      <c r="F163" s="229"/>
      <c r="G163" s="11">
        <f>SUM(G158:G162)</f>
        <v>398</v>
      </c>
      <c r="H163" s="11">
        <f>SUM(H158:H161)</f>
        <v>10.893999999999998</v>
      </c>
      <c r="I163" s="11">
        <f>SUM(I158:I161)</f>
        <v>12.445</v>
      </c>
      <c r="J163" s="11">
        <f>SUM(J158:J161)</f>
        <v>77.495999999999981</v>
      </c>
      <c r="K163" s="11">
        <f>SUM(K158:K161)</f>
        <v>467.36</v>
      </c>
      <c r="L163" s="11">
        <f>SUM(L158:L161)</f>
        <v>0.182</v>
      </c>
      <c r="M163" s="13"/>
      <c r="N163" s="68"/>
    </row>
    <row r="164" spans="2:14" x14ac:dyDescent="0.25">
      <c r="B164" s="218"/>
      <c r="C164" s="219"/>
      <c r="D164" s="230"/>
      <c r="E164" s="231"/>
      <c r="F164" s="232"/>
      <c r="G164" s="7"/>
      <c r="H164" s="8"/>
      <c r="I164" s="8"/>
      <c r="J164" s="8"/>
      <c r="K164" s="8"/>
      <c r="L164" s="9"/>
      <c r="M164" s="8"/>
      <c r="N164" s="29"/>
    </row>
    <row r="165" spans="2:14" x14ac:dyDescent="0.25">
      <c r="B165" s="220" t="s">
        <v>12</v>
      </c>
      <c r="C165" s="221"/>
      <c r="D165" s="224"/>
      <c r="E165" s="225"/>
      <c r="F165" s="226"/>
      <c r="G165" s="7"/>
      <c r="H165" s="8"/>
      <c r="I165" s="8"/>
      <c r="J165" s="8"/>
      <c r="K165" s="8"/>
      <c r="L165" s="9"/>
      <c r="M165" s="8"/>
      <c r="N165" s="29"/>
    </row>
    <row r="166" spans="2:14" ht="15" hidden="1" customHeight="1" x14ac:dyDescent="0.25">
      <c r="B166" s="220"/>
      <c r="C166" s="221"/>
      <c r="D166" s="224" t="s">
        <v>45</v>
      </c>
      <c r="E166" s="225"/>
      <c r="F166" s="226"/>
      <c r="G166" s="7">
        <v>30</v>
      </c>
      <c r="H166" s="8">
        <v>0.84</v>
      </c>
      <c r="I166" s="8">
        <v>0.99</v>
      </c>
      <c r="J166" s="8">
        <v>23.19</v>
      </c>
      <c r="K166" s="8">
        <v>105</v>
      </c>
      <c r="L166" s="9"/>
      <c r="M166" s="8" t="s">
        <v>56</v>
      </c>
      <c r="N166" s="29"/>
    </row>
    <row r="167" spans="2:14" x14ac:dyDescent="0.25">
      <c r="B167" s="218"/>
      <c r="C167" s="219"/>
      <c r="D167" s="227"/>
      <c r="E167" s="228"/>
      <c r="F167" s="229"/>
      <c r="G167" s="7"/>
      <c r="H167" s="8"/>
      <c r="I167" s="8"/>
      <c r="J167" s="8"/>
      <c r="K167" s="8"/>
      <c r="L167" s="9"/>
      <c r="M167" s="8"/>
      <c r="N167" s="29"/>
    </row>
    <row r="168" spans="2:14" s="61" customFormat="1" x14ac:dyDescent="0.25">
      <c r="B168" s="222" t="s">
        <v>61</v>
      </c>
      <c r="C168" s="223"/>
      <c r="D168" s="230"/>
      <c r="E168" s="231"/>
      <c r="F168" s="232"/>
      <c r="G168" s="11"/>
      <c r="H168" s="11"/>
      <c r="I168" s="11"/>
      <c r="J168" s="11"/>
      <c r="K168" s="11"/>
      <c r="L168" s="11"/>
      <c r="M168" s="13"/>
      <c r="N168" s="68"/>
    </row>
    <row r="169" spans="2:14" x14ac:dyDescent="0.25">
      <c r="B169" s="218"/>
      <c r="C169" s="219"/>
      <c r="D169" s="227"/>
      <c r="E169" s="228"/>
      <c r="F169" s="229"/>
      <c r="G169" s="7"/>
      <c r="H169" s="8"/>
      <c r="I169" s="8"/>
      <c r="J169" s="8"/>
      <c r="K169" s="8"/>
      <c r="L169" s="9"/>
      <c r="M169" s="8"/>
      <c r="N169" s="29"/>
    </row>
    <row r="170" spans="2:14" x14ac:dyDescent="0.25">
      <c r="B170" s="220" t="s">
        <v>13</v>
      </c>
      <c r="C170" s="221"/>
      <c r="D170" s="224"/>
      <c r="E170" s="225"/>
      <c r="F170" s="226"/>
      <c r="G170" s="7"/>
      <c r="H170" s="8"/>
      <c r="I170" s="8"/>
      <c r="J170" s="8"/>
      <c r="K170" s="8"/>
      <c r="L170" s="9"/>
      <c r="M170" s="8"/>
      <c r="N170" s="29"/>
    </row>
    <row r="171" spans="2:14" ht="15" hidden="1" customHeight="1" x14ac:dyDescent="0.25">
      <c r="B171" s="220"/>
      <c r="C171" s="221"/>
      <c r="D171" s="370"/>
      <c r="E171" s="371"/>
      <c r="F171" s="372"/>
      <c r="G171" s="25"/>
      <c r="H171" s="25"/>
      <c r="I171" s="25"/>
      <c r="J171" s="25"/>
      <c r="K171" s="25"/>
      <c r="L171" s="25"/>
      <c r="M171" s="25"/>
      <c r="N171" s="29"/>
    </row>
    <row r="172" spans="2:14" ht="15" hidden="1" customHeight="1" x14ac:dyDescent="0.25">
      <c r="B172" s="30"/>
      <c r="C172" s="31"/>
      <c r="D172" s="376"/>
      <c r="E172" s="377"/>
      <c r="F172" s="378"/>
      <c r="G172" s="25"/>
      <c r="H172" s="25"/>
      <c r="I172" s="25"/>
      <c r="J172" s="25"/>
      <c r="K172" s="25"/>
      <c r="L172" s="25"/>
      <c r="M172" s="25"/>
      <c r="N172" s="29"/>
    </row>
    <row r="173" spans="2:14" ht="0.75" customHeight="1" x14ac:dyDescent="0.25">
      <c r="B173" s="30"/>
      <c r="C173" s="31"/>
      <c r="D173" s="277"/>
      <c r="E173" s="278"/>
      <c r="F173" s="279"/>
      <c r="G173" s="25"/>
      <c r="H173" s="25"/>
      <c r="I173" s="25"/>
      <c r="J173" s="25"/>
      <c r="K173" s="25"/>
      <c r="L173" s="25"/>
      <c r="M173" s="25"/>
      <c r="N173" s="29"/>
    </row>
    <row r="174" spans="2:14" ht="15" customHeight="1" x14ac:dyDescent="0.25">
      <c r="B174" s="218"/>
      <c r="C174" s="219"/>
      <c r="D174" s="224"/>
      <c r="E174" s="225"/>
      <c r="F174" s="226"/>
      <c r="G174" s="25"/>
      <c r="H174" s="25"/>
      <c r="I174" s="25"/>
      <c r="J174" s="25"/>
      <c r="K174" s="25"/>
      <c r="L174" s="25"/>
      <c r="M174" s="25"/>
      <c r="N174" s="29"/>
    </row>
    <row r="175" spans="2:14" ht="15" customHeight="1" x14ac:dyDescent="0.25">
      <c r="B175" s="64"/>
      <c r="C175" s="65"/>
      <c r="D175" s="373" t="s">
        <v>131</v>
      </c>
      <c r="E175" s="374"/>
      <c r="F175" s="375"/>
      <c r="G175" s="25">
        <v>180</v>
      </c>
      <c r="H175" s="25">
        <v>0.86399999999999999</v>
      </c>
      <c r="I175" s="25">
        <v>1.8720000000000001</v>
      </c>
      <c r="J175" s="25">
        <v>6.3179999999999996</v>
      </c>
      <c r="K175" s="25">
        <v>45.54</v>
      </c>
      <c r="L175" s="10">
        <v>4.1399999999999997</v>
      </c>
      <c r="M175" s="25" t="s">
        <v>58</v>
      </c>
      <c r="N175" s="29"/>
    </row>
    <row r="176" spans="2:14" x14ac:dyDescent="0.25">
      <c r="B176" s="220"/>
      <c r="C176" s="221"/>
      <c r="D176" s="233" t="s">
        <v>163</v>
      </c>
      <c r="E176" s="234"/>
      <c r="F176" s="235"/>
      <c r="G176" s="104">
        <v>130</v>
      </c>
      <c r="H176" s="120">
        <v>12.662000000000001</v>
      </c>
      <c r="I176" s="120">
        <v>1.248</v>
      </c>
      <c r="J176" s="120">
        <v>25.181000000000001</v>
      </c>
      <c r="K176" s="120">
        <v>151.32</v>
      </c>
      <c r="L176" s="155"/>
      <c r="M176" s="120" t="s">
        <v>184</v>
      </c>
      <c r="N176" s="29"/>
    </row>
    <row r="177" spans="2:14" x14ac:dyDescent="0.25">
      <c r="B177" s="30"/>
      <c r="C177" s="31"/>
      <c r="D177" s="95" t="s">
        <v>142</v>
      </c>
      <c r="E177" s="96"/>
      <c r="F177" s="97"/>
      <c r="G177" s="98">
        <v>70</v>
      </c>
      <c r="H177" s="99">
        <v>10.5</v>
      </c>
      <c r="I177" s="99">
        <v>10.5</v>
      </c>
      <c r="J177" s="99">
        <v>6.5</v>
      </c>
      <c r="K177" s="99">
        <v>132</v>
      </c>
      <c r="L177" s="100">
        <v>0.6</v>
      </c>
      <c r="M177" s="99" t="s">
        <v>87</v>
      </c>
      <c r="N177" s="29"/>
    </row>
    <row r="178" spans="2:14" x14ac:dyDescent="0.25">
      <c r="B178" s="220"/>
      <c r="C178" s="221"/>
      <c r="D178" s="249" t="s">
        <v>14</v>
      </c>
      <c r="E178" s="250"/>
      <c r="F178" s="251"/>
      <c r="G178" s="24">
        <v>180</v>
      </c>
      <c r="H178" s="25">
        <v>0.52</v>
      </c>
      <c r="I178" s="25">
        <v>0</v>
      </c>
      <c r="J178" s="25">
        <v>12.26</v>
      </c>
      <c r="K178" s="25">
        <v>60.7</v>
      </c>
      <c r="L178" s="10">
        <v>0.4</v>
      </c>
      <c r="M178" s="25" t="s">
        <v>212</v>
      </c>
      <c r="N178" s="29"/>
    </row>
    <row r="179" spans="2:14" x14ac:dyDescent="0.25">
      <c r="B179" s="220"/>
      <c r="C179" s="221"/>
      <c r="D179" s="277" t="s">
        <v>15</v>
      </c>
      <c r="E179" s="278"/>
      <c r="F179" s="279"/>
      <c r="G179" s="85">
        <v>45</v>
      </c>
      <c r="H179" s="8">
        <v>2.97</v>
      </c>
      <c r="I179" s="8">
        <v>0.54</v>
      </c>
      <c r="J179" s="8">
        <v>15.03</v>
      </c>
      <c r="K179" s="8">
        <v>78.3</v>
      </c>
      <c r="L179" s="9"/>
      <c r="M179" s="8" t="s">
        <v>53</v>
      </c>
      <c r="N179" s="29"/>
    </row>
    <row r="180" spans="2:14" x14ac:dyDescent="0.25">
      <c r="B180" s="218"/>
      <c r="C180" s="219"/>
      <c r="D180" s="227"/>
      <c r="E180" s="228"/>
      <c r="F180" s="229"/>
      <c r="G180" s="14"/>
      <c r="H180" s="15"/>
      <c r="I180" s="15"/>
      <c r="J180" s="15"/>
      <c r="K180" s="15"/>
      <c r="L180" s="16"/>
      <c r="M180" s="15"/>
      <c r="N180" s="29"/>
    </row>
    <row r="181" spans="2:14" s="61" customFormat="1" x14ac:dyDescent="0.25">
      <c r="B181" s="222" t="s">
        <v>62</v>
      </c>
      <c r="C181" s="223"/>
      <c r="D181" s="230"/>
      <c r="E181" s="231"/>
      <c r="F181" s="232"/>
      <c r="G181" s="17">
        <f t="shared" ref="G181:L181" si="7">SUM(G171:G179)</f>
        <v>605</v>
      </c>
      <c r="H181" s="17">
        <f t="shared" si="7"/>
        <v>27.516000000000002</v>
      </c>
      <c r="I181" s="17">
        <f t="shared" si="7"/>
        <v>14.16</v>
      </c>
      <c r="J181" s="17">
        <f t="shared" si="7"/>
        <v>65.289000000000001</v>
      </c>
      <c r="K181" s="17">
        <f t="shared" si="7"/>
        <v>467.86</v>
      </c>
      <c r="L181" s="17">
        <f t="shared" si="7"/>
        <v>5.14</v>
      </c>
      <c r="M181" s="19"/>
      <c r="N181" s="68"/>
    </row>
    <row r="182" spans="2:14" x14ac:dyDescent="0.25">
      <c r="B182" s="220"/>
      <c r="C182" s="221"/>
      <c r="D182" s="224"/>
      <c r="E182" s="225"/>
      <c r="F182" s="226"/>
      <c r="G182" s="14"/>
      <c r="H182" s="15"/>
      <c r="I182" s="15"/>
      <c r="J182" s="15"/>
      <c r="K182" s="15"/>
      <c r="L182" s="16"/>
      <c r="M182" s="15"/>
      <c r="N182" s="29"/>
    </row>
    <row r="183" spans="2:14" x14ac:dyDescent="0.25">
      <c r="B183" s="220" t="s">
        <v>16</v>
      </c>
      <c r="C183" s="221"/>
      <c r="D183" s="176"/>
      <c r="E183" s="177"/>
      <c r="F183" s="178"/>
      <c r="G183" s="104"/>
      <c r="H183" s="120"/>
      <c r="I183" s="120"/>
      <c r="J183" s="120"/>
      <c r="K183" s="120"/>
      <c r="L183" s="155"/>
      <c r="M183" s="120"/>
      <c r="N183" s="29"/>
    </row>
    <row r="184" spans="2:14" x14ac:dyDescent="0.25">
      <c r="B184" s="30"/>
      <c r="C184" s="31"/>
      <c r="D184" s="176" t="s">
        <v>81</v>
      </c>
      <c r="E184" s="176"/>
      <c r="F184" s="177"/>
      <c r="G184" s="191">
        <v>100</v>
      </c>
      <c r="H184" s="104">
        <v>16.391999999999999</v>
      </c>
      <c r="I184" s="120">
        <v>10.848000000000001</v>
      </c>
      <c r="J184" s="120">
        <v>0.32400000000000001</v>
      </c>
      <c r="K184" s="120">
        <v>217.6</v>
      </c>
      <c r="L184" s="120">
        <v>217.6</v>
      </c>
      <c r="M184" s="120" t="s">
        <v>82</v>
      </c>
      <c r="N184" s="88"/>
    </row>
    <row r="185" spans="2:14" x14ac:dyDescent="0.25">
      <c r="B185" s="220"/>
      <c r="C185" s="221"/>
      <c r="D185" s="268" t="s">
        <v>103</v>
      </c>
      <c r="E185" s="269"/>
      <c r="F185" s="270"/>
      <c r="G185" s="104">
        <v>30</v>
      </c>
      <c r="H185" s="120">
        <v>0.21</v>
      </c>
      <c r="I185" s="120">
        <v>0</v>
      </c>
      <c r="J185" s="120">
        <v>4.3499999999999996</v>
      </c>
      <c r="K185" s="120">
        <v>18.3</v>
      </c>
      <c r="L185" s="155">
        <v>0.19500000000000001</v>
      </c>
      <c r="M185" s="120" t="s">
        <v>80</v>
      </c>
      <c r="N185" s="29"/>
    </row>
    <row r="186" spans="2:14" x14ac:dyDescent="0.25">
      <c r="B186" s="220"/>
      <c r="C186" s="221"/>
      <c r="D186" s="105" t="s">
        <v>219</v>
      </c>
      <c r="E186" s="106"/>
      <c r="F186" s="97"/>
      <c r="G186" s="7">
        <v>180</v>
      </c>
      <c r="H186" s="8">
        <v>0.09</v>
      </c>
      <c r="I186" s="8">
        <v>0</v>
      </c>
      <c r="J186" s="8">
        <v>13.68</v>
      </c>
      <c r="K186" s="8">
        <v>54.9</v>
      </c>
      <c r="L186" s="9">
        <v>2.52</v>
      </c>
      <c r="M186" s="99" t="s">
        <v>76</v>
      </c>
      <c r="N186" s="29"/>
    </row>
    <row r="187" spans="2:14" x14ac:dyDescent="0.25">
      <c r="B187" s="218"/>
      <c r="C187" s="219"/>
      <c r="D187" s="227"/>
      <c r="E187" s="228"/>
      <c r="F187" s="229"/>
      <c r="G187" s="14"/>
      <c r="H187" s="15"/>
      <c r="I187" s="15"/>
      <c r="J187" s="15"/>
      <c r="K187" s="15"/>
      <c r="L187" s="16"/>
      <c r="M187" s="15"/>
      <c r="N187" s="29"/>
    </row>
    <row r="188" spans="2:14" s="61" customFormat="1" x14ac:dyDescent="0.25">
      <c r="B188" s="222" t="s">
        <v>63</v>
      </c>
      <c r="C188" s="223"/>
      <c r="D188" s="230"/>
      <c r="E188" s="231"/>
      <c r="F188" s="232"/>
      <c r="G188" s="17">
        <f t="shared" ref="G188:L188" si="8">SUM(G183:G186)</f>
        <v>310</v>
      </c>
      <c r="H188" s="17">
        <f t="shared" si="8"/>
        <v>16.692</v>
      </c>
      <c r="I188" s="17">
        <f t="shared" si="8"/>
        <v>10.848000000000001</v>
      </c>
      <c r="J188" s="17">
        <f t="shared" si="8"/>
        <v>18.353999999999999</v>
      </c>
      <c r="K188" s="17">
        <f t="shared" si="8"/>
        <v>290.8</v>
      </c>
      <c r="L188" s="17">
        <f t="shared" si="8"/>
        <v>220.315</v>
      </c>
      <c r="M188" s="19"/>
      <c r="N188" s="68"/>
    </row>
    <row r="189" spans="2:14" x14ac:dyDescent="0.25">
      <c r="B189" s="220"/>
      <c r="C189" s="221"/>
      <c r="D189" s="224"/>
      <c r="E189" s="225"/>
      <c r="F189" s="226"/>
      <c r="G189" s="14"/>
      <c r="H189" s="15"/>
      <c r="I189" s="15"/>
      <c r="J189" s="15"/>
      <c r="K189" s="15"/>
      <c r="L189" s="16"/>
      <c r="M189" s="15"/>
      <c r="N189" s="29"/>
    </row>
    <row r="190" spans="2:14" x14ac:dyDescent="0.25">
      <c r="B190" s="216" t="s">
        <v>30</v>
      </c>
      <c r="C190" s="217"/>
      <c r="D190" s="216"/>
      <c r="E190" s="260"/>
      <c r="F190" s="217"/>
      <c r="G190" s="17">
        <f t="shared" ref="G190:L190" si="9">SUM(G163,G168,G181,G188)</f>
        <v>1313</v>
      </c>
      <c r="H190" s="18">
        <f t="shared" si="9"/>
        <v>55.101999999999997</v>
      </c>
      <c r="I190" s="175">
        <f t="shared" si="9"/>
        <v>37.453000000000003</v>
      </c>
      <c r="J190" s="18">
        <f t="shared" si="9"/>
        <v>161.13899999999995</v>
      </c>
      <c r="K190" s="18">
        <f t="shared" si="9"/>
        <v>1226.02</v>
      </c>
      <c r="L190" s="18">
        <f t="shared" si="9"/>
        <v>225.637</v>
      </c>
      <c r="M190" s="19"/>
      <c r="N190" s="68"/>
    </row>
    <row r="191" spans="2:14" x14ac:dyDescent="0.25">
      <c r="B191" s="47"/>
      <c r="C191" s="48"/>
      <c r="D191" s="47"/>
      <c r="E191" s="49"/>
      <c r="F191" s="48"/>
      <c r="G191" s="17"/>
      <c r="H191" s="18"/>
      <c r="I191" s="18"/>
      <c r="J191" s="18"/>
      <c r="K191" s="18"/>
      <c r="L191" s="62"/>
      <c r="M191" s="19"/>
      <c r="N191" s="68"/>
    </row>
    <row r="192" spans="2:14" ht="15.75" x14ac:dyDescent="0.25">
      <c r="B192" s="239" t="s">
        <v>31</v>
      </c>
      <c r="C192" s="241"/>
      <c r="D192" s="224"/>
      <c r="E192" s="225"/>
      <c r="F192" s="226"/>
      <c r="G192" s="14"/>
      <c r="H192" s="15"/>
      <c r="I192" s="15"/>
      <c r="J192" s="15"/>
      <c r="K192" s="15"/>
      <c r="L192" s="16"/>
      <c r="M192" s="15"/>
      <c r="N192" s="29"/>
    </row>
    <row r="193" spans="2:19" x14ac:dyDescent="0.25">
      <c r="B193" s="220" t="s">
        <v>11</v>
      </c>
      <c r="C193" s="221"/>
      <c r="D193" s="73" t="s">
        <v>125</v>
      </c>
      <c r="E193" s="74"/>
      <c r="F193" s="75"/>
      <c r="G193" s="7">
        <v>170</v>
      </c>
      <c r="H193" s="8">
        <v>6.63</v>
      </c>
      <c r="I193" s="8">
        <v>8.0410000000000004</v>
      </c>
      <c r="J193" s="8">
        <v>30.43</v>
      </c>
      <c r="K193" s="8">
        <v>241.06</v>
      </c>
      <c r="L193" s="9">
        <v>1.24</v>
      </c>
      <c r="M193" s="8" t="s">
        <v>91</v>
      </c>
      <c r="N193" s="29"/>
    </row>
    <row r="194" spans="2:19" x14ac:dyDescent="0.25">
      <c r="B194" s="220"/>
      <c r="C194" s="221"/>
      <c r="D194" s="32" t="s">
        <v>90</v>
      </c>
      <c r="E194" s="33"/>
      <c r="F194" s="34"/>
      <c r="G194" s="7">
        <v>185</v>
      </c>
      <c r="H194" s="8">
        <v>2.59</v>
      </c>
      <c r="I194" s="8">
        <v>2.8</v>
      </c>
      <c r="J194" s="8">
        <v>13.5</v>
      </c>
      <c r="K194" s="8">
        <v>77</v>
      </c>
      <c r="L194" s="9">
        <v>0.57199999999999995</v>
      </c>
      <c r="M194" s="8" t="s">
        <v>78</v>
      </c>
      <c r="N194" s="29"/>
    </row>
    <row r="195" spans="2:19" x14ac:dyDescent="0.25">
      <c r="B195" s="220"/>
      <c r="C195" s="221"/>
      <c r="D195" s="224" t="s">
        <v>44</v>
      </c>
      <c r="E195" s="225"/>
      <c r="F195" s="226"/>
      <c r="G195" s="7">
        <v>35</v>
      </c>
      <c r="H195" s="8">
        <v>2.25</v>
      </c>
      <c r="I195" s="8">
        <v>0.87</v>
      </c>
      <c r="J195" s="8">
        <v>15.42</v>
      </c>
      <c r="K195" s="8">
        <v>79</v>
      </c>
      <c r="L195" s="9"/>
      <c r="M195" s="8" t="s">
        <v>47</v>
      </c>
      <c r="N195" s="29"/>
    </row>
    <row r="196" spans="2:19" x14ac:dyDescent="0.25">
      <c r="B196" s="218"/>
      <c r="C196" s="219"/>
      <c r="D196" s="224" t="s">
        <v>70</v>
      </c>
      <c r="E196" s="225"/>
      <c r="F196" s="226"/>
      <c r="G196" s="7">
        <v>8</v>
      </c>
      <c r="H196" s="8">
        <v>0.04</v>
      </c>
      <c r="I196" s="8">
        <v>6.6</v>
      </c>
      <c r="J196" s="8">
        <v>6.4000000000000001E-2</v>
      </c>
      <c r="K196" s="8">
        <v>59.84</v>
      </c>
      <c r="L196" s="9"/>
      <c r="M196" s="8" t="s">
        <v>48</v>
      </c>
      <c r="N196" s="29"/>
    </row>
    <row r="197" spans="2:19" x14ac:dyDescent="0.25">
      <c r="B197" s="220"/>
      <c r="C197" s="221"/>
      <c r="D197" s="233" t="s">
        <v>202</v>
      </c>
      <c r="E197" s="234"/>
      <c r="F197" s="235"/>
      <c r="G197" s="98">
        <v>12</v>
      </c>
      <c r="H197" s="99">
        <v>3.07</v>
      </c>
      <c r="I197" s="99">
        <v>3.13</v>
      </c>
      <c r="J197" s="99">
        <v>0</v>
      </c>
      <c r="K197" s="8">
        <v>41.16</v>
      </c>
      <c r="L197" s="9">
        <v>0.08</v>
      </c>
      <c r="M197" s="8" t="s">
        <v>207</v>
      </c>
      <c r="N197" s="29"/>
    </row>
    <row r="198" spans="2:19" x14ac:dyDescent="0.25">
      <c r="B198" s="218"/>
      <c r="C198" s="219"/>
      <c r="D198" s="227"/>
      <c r="E198" s="228"/>
      <c r="F198" s="229"/>
      <c r="G198" s="14"/>
      <c r="H198" s="15"/>
      <c r="I198" s="15"/>
      <c r="J198" s="15"/>
      <c r="K198" s="15"/>
      <c r="L198" s="16"/>
      <c r="M198" s="15"/>
      <c r="N198" s="29"/>
    </row>
    <row r="199" spans="2:19" s="61" customFormat="1" x14ac:dyDescent="0.25">
      <c r="B199" s="222" t="s">
        <v>60</v>
      </c>
      <c r="C199" s="223"/>
      <c r="D199" s="230"/>
      <c r="E199" s="231"/>
      <c r="F199" s="232"/>
      <c r="G199" s="17">
        <f t="shared" ref="G199:L199" si="10">SUM(G193:G197)</f>
        <v>410</v>
      </c>
      <c r="H199" s="17">
        <f t="shared" si="10"/>
        <v>14.579999999999998</v>
      </c>
      <c r="I199" s="17">
        <f t="shared" si="10"/>
        <v>21.440999999999999</v>
      </c>
      <c r="J199" s="17">
        <f t="shared" si="10"/>
        <v>59.414000000000001</v>
      </c>
      <c r="K199" s="17">
        <f t="shared" si="10"/>
        <v>498.05999999999995</v>
      </c>
      <c r="L199" s="17">
        <f t="shared" si="10"/>
        <v>1.8919999999999999</v>
      </c>
      <c r="M199" s="19"/>
      <c r="N199" s="68"/>
    </row>
    <row r="200" spans="2:19" x14ac:dyDescent="0.25">
      <c r="B200" s="218"/>
      <c r="C200" s="219"/>
      <c r="D200" s="227"/>
      <c r="E200" s="228"/>
      <c r="F200" s="229"/>
      <c r="G200" s="14"/>
      <c r="H200" s="15"/>
      <c r="I200" s="15"/>
      <c r="J200" s="15"/>
      <c r="K200" s="15"/>
      <c r="L200" s="16"/>
      <c r="M200" s="15"/>
      <c r="N200" s="29"/>
    </row>
    <row r="201" spans="2:19" s="61" customFormat="1" x14ac:dyDescent="0.25">
      <c r="B201" s="222" t="s">
        <v>12</v>
      </c>
      <c r="C201" s="223"/>
      <c r="D201" s="95" t="s">
        <v>206</v>
      </c>
      <c r="E201" s="93"/>
      <c r="F201" s="94"/>
      <c r="G201" s="11">
        <v>200</v>
      </c>
      <c r="H201" s="13">
        <v>2.25</v>
      </c>
      <c r="I201" s="13">
        <v>0.75</v>
      </c>
      <c r="J201" s="13">
        <v>31.5</v>
      </c>
      <c r="K201" s="13">
        <v>144</v>
      </c>
      <c r="L201" s="9">
        <v>15</v>
      </c>
      <c r="M201" s="8" t="s">
        <v>55</v>
      </c>
      <c r="N201" s="68"/>
    </row>
    <row r="202" spans="2:19" x14ac:dyDescent="0.25">
      <c r="B202" s="220"/>
      <c r="C202" s="221"/>
      <c r="D202" s="224"/>
      <c r="E202" s="225"/>
      <c r="F202" s="226"/>
      <c r="G202" s="14"/>
      <c r="H202" s="15"/>
      <c r="I202" s="15"/>
      <c r="J202" s="15"/>
      <c r="K202" s="15"/>
      <c r="L202" s="16"/>
      <c r="M202" s="15"/>
      <c r="N202" s="29"/>
    </row>
    <row r="203" spans="2:19" x14ac:dyDescent="0.25">
      <c r="B203" s="220" t="s">
        <v>13</v>
      </c>
      <c r="C203" s="221"/>
      <c r="D203" s="105" t="s">
        <v>201</v>
      </c>
      <c r="E203" s="106"/>
      <c r="F203" s="107"/>
      <c r="G203" s="7">
        <v>50</v>
      </c>
      <c r="H203" s="28">
        <v>0.56999999999999995</v>
      </c>
      <c r="I203" s="28">
        <v>3.56</v>
      </c>
      <c r="J203" s="28">
        <v>1.72</v>
      </c>
      <c r="K203" s="28">
        <v>41.79</v>
      </c>
      <c r="L203" s="9">
        <v>9.32</v>
      </c>
      <c r="M203" s="8" t="s">
        <v>209</v>
      </c>
      <c r="N203" s="29"/>
    </row>
    <row r="204" spans="2:19" ht="27.75" customHeight="1" x14ac:dyDescent="0.25">
      <c r="B204" s="220"/>
      <c r="C204" s="221"/>
      <c r="D204" s="354" t="s">
        <v>194</v>
      </c>
      <c r="E204" s="355"/>
      <c r="F204" s="355"/>
      <c r="G204" s="154">
        <v>180</v>
      </c>
      <c r="H204" s="99">
        <v>1.145</v>
      </c>
      <c r="I204" s="155">
        <v>3</v>
      </c>
      <c r="J204" s="155">
        <v>10.63</v>
      </c>
      <c r="K204" s="120">
        <v>86.72</v>
      </c>
      <c r="L204" s="155">
        <v>0.54</v>
      </c>
      <c r="M204" s="120" t="s">
        <v>181</v>
      </c>
      <c r="N204" s="29"/>
      <c r="O204" s="153"/>
      <c r="P204" s="153"/>
      <c r="Q204" s="153"/>
      <c r="R204" s="153"/>
      <c r="S204" s="153"/>
    </row>
    <row r="205" spans="2:19" ht="19.5" customHeight="1" x14ac:dyDescent="0.25">
      <c r="B205" s="220"/>
      <c r="C205" s="221"/>
      <c r="D205" s="284" t="s">
        <v>164</v>
      </c>
      <c r="E205" s="285"/>
      <c r="F205" s="285"/>
      <c r="G205" s="154">
        <v>80</v>
      </c>
      <c r="H205" s="99">
        <v>12.08</v>
      </c>
      <c r="I205" s="155">
        <v>9.44</v>
      </c>
      <c r="J205" s="155">
        <v>4.6399999999999997</v>
      </c>
      <c r="K205" s="120">
        <v>152</v>
      </c>
      <c r="L205" s="155">
        <v>0</v>
      </c>
      <c r="M205" s="120" t="s">
        <v>73</v>
      </c>
      <c r="N205" s="29"/>
      <c r="O205" s="153"/>
      <c r="P205" s="153"/>
      <c r="Q205" s="153"/>
      <c r="R205" s="153"/>
      <c r="S205" s="153"/>
    </row>
    <row r="206" spans="2:19" x14ac:dyDescent="0.25">
      <c r="B206" s="220"/>
      <c r="C206" s="221"/>
      <c r="D206" s="105" t="s">
        <v>22</v>
      </c>
      <c r="E206" s="106"/>
      <c r="F206" s="97"/>
      <c r="G206" s="90">
        <v>130</v>
      </c>
      <c r="H206" s="91">
        <v>2.42</v>
      </c>
      <c r="I206" s="91">
        <v>7.26</v>
      </c>
      <c r="J206" s="91">
        <v>10.01</v>
      </c>
      <c r="K206" s="91">
        <v>114.95</v>
      </c>
      <c r="L206" s="92">
        <v>9.24</v>
      </c>
      <c r="M206" s="91" t="s">
        <v>52</v>
      </c>
      <c r="N206" s="29"/>
    </row>
    <row r="207" spans="2:19" x14ac:dyDescent="0.25">
      <c r="B207" s="220"/>
      <c r="C207" s="221"/>
      <c r="D207" s="249" t="s">
        <v>14</v>
      </c>
      <c r="E207" s="250"/>
      <c r="F207" s="251"/>
      <c r="G207" s="24">
        <v>180</v>
      </c>
      <c r="H207" s="25">
        <v>0.52</v>
      </c>
      <c r="I207" s="25">
        <v>0</v>
      </c>
      <c r="J207" s="25">
        <v>12.26</v>
      </c>
      <c r="K207" s="25">
        <v>60.7</v>
      </c>
      <c r="L207" s="10">
        <v>0.4</v>
      </c>
      <c r="M207" s="25" t="s">
        <v>212</v>
      </c>
      <c r="N207" s="29"/>
    </row>
    <row r="208" spans="2:19" x14ac:dyDescent="0.25">
      <c r="B208" s="220"/>
      <c r="C208" s="221"/>
      <c r="D208" s="277" t="s">
        <v>15</v>
      </c>
      <c r="E208" s="278"/>
      <c r="F208" s="279"/>
      <c r="G208" s="85">
        <v>45</v>
      </c>
      <c r="H208" s="8">
        <v>2.97</v>
      </c>
      <c r="I208" s="8">
        <v>0.54</v>
      </c>
      <c r="J208" s="8">
        <v>15.03</v>
      </c>
      <c r="K208" s="8">
        <v>78.3</v>
      </c>
      <c r="L208" s="9"/>
      <c r="M208" s="8" t="s">
        <v>53</v>
      </c>
      <c r="N208" s="29"/>
    </row>
    <row r="209" spans="2:14" x14ac:dyDescent="0.25">
      <c r="B209" s="218"/>
      <c r="C209" s="219"/>
      <c r="D209" s="227"/>
      <c r="E209" s="228"/>
      <c r="F209" s="229"/>
      <c r="G209" s="14"/>
      <c r="H209" s="15"/>
      <c r="I209" s="15"/>
      <c r="J209" s="15"/>
      <c r="K209" s="15"/>
      <c r="L209" s="16"/>
      <c r="M209" s="15"/>
      <c r="N209" s="29"/>
    </row>
    <row r="210" spans="2:14" s="61" customFormat="1" x14ac:dyDescent="0.25">
      <c r="B210" s="222" t="s">
        <v>62</v>
      </c>
      <c r="C210" s="223"/>
      <c r="D210" s="230"/>
      <c r="E210" s="231"/>
      <c r="F210" s="232"/>
      <c r="G210" s="17">
        <f t="shared" ref="G210:L210" si="11">SUM(G203:G208)</f>
        <v>665</v>
      </c>
      <c r="H210" s="17">
        <f t="shared" si="11"/>
        <v>19.704999999999998</v>
      </c>
      <c r="I210" s="17">
        <f t="shared" si="11"/>
        <v>23.799999999999997</v>
      </c>
      <c r="J210" s="17">
        <f t="shared" si="11"/>
        <v>54.29</v>
      </c>
      <c r="K210" s="17">
        <f t="shared" si="11"/>
        <v>534.45999999999992</v>
      </c>
      <c r="L210" s="17">
        <f t="shared" si="11"/>
        <v>19.5</v>
      </c>
      <c r="M210" s="19"/>
      <c r="N210" s="68"/>
    </row>
    <row r="211" spans="2:14" x14ac:dyDescent="0.25">
      <c r="B211" s="220"/>
      <c r="C211" s="221"/>
      <c r="D211" s="224"/>
      <c r="E211" s="225"/>
      <c r="F211" s="226"/>
      <c r="G211" s="14"/>
      <c r="H211" s="15"/>
      <c r="I211" s="15"/>
      <c r="J211" s="15"/>
      <c r="K211" s="15"/>
      <c r="L211" s="16"/>
      <c r="M211" s="15"/>
      <c r="N211" s="29"/>
    </row>
    <row r="212" spans="2:14" x14ac:dyDescent="0.25">
      <c r="B212" s="222" t="s">
        <v>16</v>
      </c>
      <c r="C212" s="221"/>
      <c r="D212" s="249" t="s">
        <v>220</v>
      </c>
      <c r="E212" s="250"/>
      <c r="F212" s="251"/>
      <c r="G212" s="209">
        <v>50</v>
      </c>
      <c r="H212" s="168">
        <v>0.6</v>
      </c>
      <c r="I212" s="168">
        <v>2.2000000000000002</v>
      </c>
      <c r="J212" s="168">
        <v>3.36</v>
      </c>
      <c r="K212" s="168">
        <v>35.6</v>
      </c>
      <c r="L212" s="169">
        <v>2.2799999999999998</v>
      </c>
      <c r="M212" s="166" t="s">
        <v>221</v>
      </c>
      <c r="N212" s="29"/>
    </row>
    <row r="213" spans="2:14" x14ac:dyDescent="0.25">
      <c r="B213" s="30"/>
      <c r="C213" s="31"/>
      <c r="D213" s="284" t="s">
        <v>143</v>
      </c>
      <c r="E213" s="285"/>
      <c r="F213" s="286"/>
      <c r="G213" s="104">
        <v>85</v>
      </c>
      <c r="H213" s="15">
        <v>11.8</v>
      </c>
      <c r="I213" s="15">
        <v>1.78</v>
      </c>
      <c r="J213" s="15">
        <v>8.16</v>
      </c>
      <c r="K213" s="15">
        <v>96.05</v>
      </c>
      <c r="L213" s="16">
        <v>0.31</v>
      </c>
      <c r="M213" s="15" t="s">
        <v>186</v>
      </c>
      <c r="N213" s="29"/>
    </row>
    <row r="214" spans="2:14" x14ac:dyDescent="0.25">
      <c r="B214" s="218"/>
      <c r="C214" s="219"/>
      <c r="D214" s="174" t="s">
        <v>175</v>
      </c>
      <c r="E214" s="33"/>
      <c r="F214" s="34"/>
      <c r="G214" s="7">
        <v>180</v>
      </c>
      <c r="H214" s="8">
        <v>0.09</v>
      </c>
      <c r="I214" s="8">
        <v>0</v>
      </c>
      <c r="J214" s="8">
        <v>13.5</v>
      </c>
      <c r="K214" s="8">
        <v>54</v>
      </c>
      <c r="L214" s="9">
        <v>0</v>
      </c>
      <c r="M214" s="8" t="s">
        <v>138</v>
      </c>
      <c r="N214" s="29"/>
    </row>
    <row r="215" spans="2:14" x14ac:dyDescent="0.25">
      <c r="B215" s="64"/>
      <c r="C215" s="65"/>
      <c r="D215" s="224" t="s">
        <v>44</v>
      </c>
      <c r="E215" s="225"/>
      <c r="F215" s="226"/>
      <c r="G215" s="7">
        <v>35</v>
      </c>
      <c r="H215" s="8">
        <v>3</v>
      </c>
      <c r="I215" s="8">
        <v>1.1599999999999999</v>
      </c>
      <c r="J215" s="8">
        <v>20.56</v>
      </c>
      <c r="K215" s="8">
        <v>105</v>
      </c>
      <c r="L215" s="9"/>
      <c r="M215" s="8" t="s">
        <v>47</v>
      </c>
      <c r="N215" s="29"/>
    </row>
    <row r="216" spans="2:14" s="61" customFormat="1" x14ac:dyDescent="0.25">
      <c r="B216" s="222" t="s">
        <v>63</v>
      </c>
      <c r="C216" s="223"/>
      <c r="D216" s="230"/>
      <c r="E216" s="231"/>
      <c r="F216" s="232"/>
      <c r="G216" s="17">
        <v>300</v>
      </c>
      <c r="H216" s="17">
        <f>SUM(H212:H214)</f>
        <v>12.49</v>
      </c>
      <c r="I216" s="17">
        <f>SUM(I212:I214)</f>
        <v>3.9800000000000004</v>
      </c>
      <c r="J216" s="17">
        <f>SUM(J212:J214)</f>
        <v>25.02</v>
      </c>
      <c r="K216" s="17">
        <f>SUM(K212:K214)</f>
        <v>185.65</v>
      </c>
      <c r="L216" s="17">
        <f>SUM(L212:L213)</f>
        <v>2.59</v>
      </c>
      <c r="M216" s="19"/>
      <c r="N216" s="68"/>
    </row>
    <row r="217" spans="2:14" x14ac:dyDescent="0.25">
      <c r="B217" s="220"/>
      <c r="C217" s="221"/>
      <c r="D217" s="364"/>
      <c r="E217" s="365"/>
      <c r="F217" s="366"/>
      <c r="G217" s="14"/>
      <c r="H217" s="15"/>
      <c r="I217" s="15"/>
      <c r="J217" s="15"/>
      <c r="K217" s="15"/>
      <c r="L217" s="16"/>
      <c r="M217" s="15"/>
      <c r="N217" s="29"/>
    </row>
    <row r="218" spans="2:14" x14ac:dyDescent="0.25">
      <c r="B218" s="216" t="s">
        <v>32</v>
      </c>
      <c r="C218" s="217"/>
      <c r="D218" s="379"/>
      <c r="E218" s="380"/>
      <c r="F218" s="381"/>
      <c r="G218" s="17">
        <f t="shared" ref="G218:L218" si="12">SUM(G199,G201,G210,G216)</f>
        <v>1575</v>
      </c>
      <c r="H218" s="18">
        <f t="shared" si="12"/>
        <v>49.024999999999999</v>
      </c>
      <c r="I218" s="18">
        <f t="shared" si="12"/>
        <v>49.971000000000004</v>
      </c>
      <c r="J218" s="18">
        <f t="shared" si="12"/>
        <v>170.22400000000002</v>
      </c>
      <c r="K218" s="18">
        <f t="shared" si="12"/>
        <v>1362.17</v>
      </c>
      <c r="L218" s="18">
        <f t="shared" si="12"/>
        <v>38.981999999999999</v>
      </c>
      <c r="M218" s="19"/>
      <c r="N218" s="68"/>
    </row>
    <row r="219" spans="2:14" x14ac:dyDescent="0.25">
      <c r="B219" s="47"/>
      <c r="C219" s="48"/>
      <c r="D219" s="50"/>
      <c r="E219" s="51"/>
      <c r="F219" s="52"/>
      <c r="G219" s="17"/>
      <c r="H219" s="18"/>
      <c r="I219" s="18"/>
      <c r="J219" s="18"/>
      <c r="K219" s="18"/>
      <c r="L219" s="62"/>
      <c r="M219" s="19"/>
      <c r="N219" s="68"/>
    </row>
    <row r="220" spans="2:14" ht="15.75" x14ac:dyDescent="0.25">
      <c r="B220" s="306" t="s">
        <v>33</v>
      </c>
      <c r="C220" s="307"/>
      <c r="D220" s="364"/>
      <c r="E220" s="365"/>
      <c r="F220" s="366"/>
      <c r="G220" s="14"/>
      <c r="H220" s="15"/>
      <c r="I220" s="15"/>
      <c r="J220" s="15"/>
      <c r="K220" s="15"/>
      <c r="L220" s="16"/>
      <c r="M220" s="15"/>
      <c r="N220" s="29"/>
    </row>
    <row r="221" spans="2:14" x14ac:dyDescent="0.25">
      <c r="B221" s="220" t="s">
        <v>11</v>
      </c>
      <c r="C221" s="221"/>
      <c r="D221" s="32" t="s">
        <v>126</v>
      </c>
      <c r="E221" s="33"/>
      <c r="F221" s="34"/>
      <c r="G221" s="7">
        <v>170</v>
      </c>
      <c r="H221" s="8">
        <v>6.0860000000000003</v>
      </c>
      <c r="I221" s="8">
        <v>7.99</v>
      </c>
      <c r="J221" s="8">
        <v>24.08</v>
      </c>
      <c r="K221" s="8">
        <v>194.14</v>
      </c>
      <c r="L221" s="9">
        <v>1.3089999999999999</v>
      </c>
      <c r="M221" s="8" t="s">
        <v>46</v>
      </c>
      <c r="N221" s="29"/>
    </row>
    <row r="222" spans="2:14" x14ac:dyDescent="0.25">
      <c r="B222" s="382"/>
      <c r="C222" s="383"/>
      <c r="D222" s="73" t="s">
        <v>153</v>
      </c>
      <c r="E222" s="74"/>
      <c r="F222" s="75"/>
      <c r="G222" s="7">
        <v>185</v>
      </c>
      <c r="H222" s="8">
        <v>3.33</v>
      </c>
      <c r="I222" s="8">
        <v>3.05</v>
      </c>
      <c r="J222" s="8">
        <v>23.1</v>
      </c>
      <c r="K222" s="8">
        <v>133.19999999999999</v>
      </c>
      <c r="L222" s="9">
        <v>1.2</v>
      </c>
      <c r="M222" s="8" t="s">
        <v>74</v>
      </c>
      <c r="N222" s="29"/>
    </row>
    <row r="223" spans="2:14" x14ac:dyDescent="0.25">
      <c r="B223" s="382"/>
      <c r="C223" s="383"/>
      <c r="D223" s="364" t="s">
        <v>44</v>
      </c>
      <c r="E223" s="365"/>
      <c r="F223" s="366"/>
      <c r="G223" s="7">
        <v>35</v>
      </c>
      <c r="H223" s="8">
        <v>2.25</v>
      </c>
      <c r="I223" s="8">
        <v>0.87</v>
      </c>
      <c r="J223" s="8">
        <v>15.42</v>
      </c>
      <c r="K223" s="8">
        <v>79</v>
      </c>
      <c r="L223" s="9"/>
      <c r="M223" s="8" t="s">
        <v>47</v>
      </c>
      <c r="N223" s="29"/>
    </row>
    <row r="224" spans="2:14" x14ac:dyDescent="0.25">
      <c r="B224" s="218"/>
      <c r="C224" s="219"/>
      <c r="D224" s="224" t="s">
        <v>70</v>
      </c>
      <c r="E224" s="225"/>
      <c r="F224" s="226"/>
      <c r="G224" s="7">
        <v>8</v>
      </c>
      <c r="H224" s="8">
        <v>0.04</v>
      </c>
      <c r="I224" s="8">
        <v>6.6</v>
      </c>
      <c r="J224" s="8">
        <v>6.4000000000000001E-2</v>
      </c>
      <c r="K224" s="8">
        <v>59.84</v>
      </c>
      <c r="L224" s="9"/>
      <c r="M224" s="8" t="s">
        <v>48</v>
      </c>
      <c r="N224" s="29"/>
    </row>
    <row r="225" spans="2:14" x14ac:dyDescent="0.25">
      <c r="B225" s="382"/>
      <c r="C225" s="383"/>
      <c r="D225" s="364"/>
      <c r="E225" s="365"/>
      <c r="F225" s="366"/>
      <c r="G225" s="7"/>
      <c r="H225" s="8"/>
      <c r="I225" s="8"/>
      <c r="J225" s="8"/>
      <c r="K225" s="8"/>
      <c r="L225" s="9"/>
      <c r="M225" s="8"/>
      <c r="N225" s="29"/>
    </row>
    <row r="226" spans="2:14" x14ac:dyDescent="0.25">
      <c r="B226" s="218"/>
      <c r="C226" s="219"/>
      <c r="D226" s="227"/>
      <c r="E226" s="228"/>
      <c r="F226" s="229"/>
      <c r="G226" s="14"/>
      <c r="H226" s="15"/>
      <c r="I226" s="15"/>
      <c r="J226" s="15"/>
      <c r="K226" s="15"/>
      <c r="L226" s="16"/>
      <c r="M226" s="195"/>
      <c r="N226" s="196"/>
    </row>
    <row r="227" spans="2:14" s="61" customFormat="1" x14ac:dyDescent="0.25">
      <c r="B227" s="222" t="s">
        <v>60</v>
      </c>
      <c r="C227" s="223"/>
      <c r="D227" s="230"/>
      <c r="E227" s="231"/>
      <c r="F227" s="232"/>
      <c r="G227" s="17">
        <f t="shared" ref="G227:L227" si="13">SUM(G221:G225)</f>
        <v>398</v>
      </c>
      <c r="H227" s="17">
        <f t="shared" si="13"/>
        <v>11.706</v>
      </c>
      <c r="I227" s="17">
        <f t="shared" si="13"/>
        <v>18.509999999999998</v>
      </c>
      <c r="J227" s="17">
        <f t="shared" si="13"/>
        <v>62.664000000000001</v>
      </c>
      <c r="K227" s="17">
        <f t="shared" si="13"/>
        <v>466.17999999999995</v>
      </c>
      <c r="L227" s="17">
        <f t="shared" si="13"/>
        <v>2.5089999999999999</v>
      </c>
      <c r="M227" s="19"/>
      <c r="N227" s="68"/>
    </row>
    <row r="228" spans="2:14" x14ac:dyDescent="0.25">
      <c r="B228" s="218"/>
      <c r="C228" s="219"/>
      <c r="D228" s="227"/>
      <c r="E228" s="228"/>
      <c r="F228" s="229"/>
      <c r="G228" s="14"/>
      <c r="H228" s="15"/>
      <c r="I228" s="15"/>
      <c r="J228" s="15"/>
      <c r="K228" s="15"/>
      <c r="L228" s="16"/>
      <c r="M228" s="15"/>
      <c r="N228" s="29"/>
    </row>
    <row r="229" spans="2:14" s="61" customFormat="1" x14ac:dyDescent="0.25">
      <c r="B229" s="222" t="s">
        <v>12</v>
      </c>
      <c r="C229" s="223"/>
      <c r="D229" s="32" t="s">
        <v>71</v>
      </c>
      <c r="E229" s="33"/>
      <c r="F229" s="34"/>
      <c r="G229" s="11">
        <v>200</v>
      </c>
      <c r="H229" s="13">
        <v>1</v>
      </c>
      <c r="I229" s="13">
        <v>0.2</v>
      </c>
      <c r="J229" s="13">
        <v>20.2</v>
      </c>
      <c r="K229" s="13">
        <v>92</v>
      </c>
      <c r="L229" s="38">
        <v>4</v>
      </c>
      <c r="M229" s="13" t="s">
        <v>72</v>
      </c>
      <c r="N229" s="68"/>
    </row>
    <row r="230" spans="2:14" x14ac:dyDescent="0.25">
      <c r="B230" s="382"/>
      <c r="C230" s="383"/>
      <c r="D230" s="364"/>
      <c r="E230" s="365"/>
      <c r="F230" s="366"/>
      <c r="G230" s="14"/>
      <c r="H230" s="15"/>
      <c r="I230" s="15"/>
      <c r="J230" s="15"/>
      <c r="K230" s="15"/>
      <c r="L230" s="16"/>
      <c r="M230" s="15"/>
      <c r="N230" s="29"/>
    </row>
    <row r="231" spans="2:14" x14ac:dyDescent="0.25">
      <c r="B231" s="220" t="s">
        <v>13</v>
      </c>
      <c r="C231" s="221"/>
      <c r="D231" s="176"/>
      <c r="E231" s="177"/>
      <c r="F231" s="178"/>
      <c r="G231" s="180"/>
      <c r="H231" s="181"/>
      <c r="I231" s="181"/>
      <c r="J231" s="181"/>
      <c r="K231" s="181"/>
      <c r="L231" s="182"/>
      <c r="M231" s="181"/>
      <c r="N231" s="29"/>
    </row>
    <row r="232" spans="2:14" ht="15.75" x14ac:dyDescent="0.25">
      <c r="B232" s="220"/>
      <c r="C232" s="221"/>
      <c r="D232" s="268" t="s">
        <v>144</v>
      </c>
      <c r="E232" s="269"/>
      <c r="F232" s="270"/>
      <c r="G232" s="183">
        <v>180</v>
      </c>
      <c r="H232" s="183">
        <v>1.3140000000000001</v>
      </c>
      <c r="I232" s="183">
        <v>3.6</v>
      </c>
      <c r="J232" s="183">
        <v>7.6680000000000001</v>
      </c>
      <c r="K232" s="183">
        <v>68.400000000000006</v>
      </c>
      <c r="L232" s="183">
        <v>7.4180000000000001</v>
      </c>
      <c r="M232" s="183" t="s">
        <v>94</v>
      </c>
      <c r="N232" s="29"/>
    </row>
    <row r="233" spans="2:14" x14ac:dyDescent="0.25">
      <c r="B233" s="382"/>
      <c r="C233" s="383"/>
      <c r="D233" s="268" t="s">
        <v>43</v>
      </c>
      <c r="E233" s="269"/>
      <c r="F233" s="270"/>
      <c r="G233" s="15">
        <v>8</v>
      </c>
      <c r="H233" s="15">
        <v>0.20799999999999999</v>
      </c>
      <c r="I233" s="15">
        <v>1.2</v>
      </c>
      <c r="J233" s="15">
        <v>0.28799999999999998</v>
      </c>
      <c r="K233" s="15">
        <v>12.96</v>
      </c>
      <c r="L233" s="16">
        <v>3.2000000000000001E-2</v>
      </c>
      <c r="M233" s="15" t="s">
        <v>51</v>
      </c>
      <c r="N233" s="29"/>
    </row>
    <row r="234" spans="2:14" x14ac:dyDescent="0.25">
      <c r="B234" s="382"/>
      <c r="C234" s="383"/>
      <c r="D234" s="268" t="s">
        <v>102</v>
      </c>
      <c r="E234" s="269"/>
      <c r="F234" s="270"/>
      <c r="G234" s="197">
        <v>110</v>
      </c>
      <c r="H234" s="181">
        <v>2.706</v>
      </c>
      <c r="I234" s="181">
        <v>4.46</v>
      </c>
      <c r="J234" s="181">
        <v>24.79</v>
      </c>
      <c r="K234" s="181">
        <v>150.04</v>
      </c>
      <c r="L234" s="182"/>
      <c r="M234" s="181" t="s">
        <v>132</v>
      </c>
      <c r="N234" s="29"/>
    </row>
    <row r="235" spans="2:14" x14ac:dyDescent="0.25">
      <c r="B235" s="382"/>
      <c r="C235" s="383"/>
      <c r="D235" s="268" t="s">
        <v>166</v>
      </c>
      <c r="E235" s="269"/>
      <c r="F235" s="270"/>
      <c r="G235" s="197">
        <v>60</v>
      </c>
      <c r="H235" s="181">
        <v>10.298999999999999</v>
      </c>
      <c r="I235" s="181">
        <v>10.999000000000001</v>
      </c>
      <c r="J235" s="181">
        <v>2.1</v>
      </c>
      <c r="K235" s="181">
        <v>148.5</v>
      </c>
      <c r="L235" s="182">
        <v>0.64900000000000002</v>
      </c>
      <c r="M235" s="166" t="s">
        <v>95</v>
      </c>
      <c r="N235" s="29"/>
    </row>
    <row r="236" spans="2:14" x14ac:dyDescent="0.25">
      <c r="B236" s="382"/>
      <c r="C236" s="383"/>
      <c r="D236" s="249" t="s">
        <v>14</v>
      </c>
      <c r="E236" s="250"/>
      <c r="F236" s="251"/>
      <c r="G236" s="24">
        <v>180</v>
      </c>
      <c r="H236" s="25">
        <v>0.52</v>
      </c>
      <c r="I236" s="25">
        <v>0</v>
      </c>
      <c r="J236" s="25">
        <v>12.26</v>
      </c>
      <c r="K236" s="25">
        <v>60.7</v>
      </c>
      <c r="L236" s="10">
        <v>0.4</v>
      </c>
      <c r="M236" s="25" t="s">
        <v>212</v>
      </c>
      <c r="N236" s="29"/>
    </row>
    <row r="237" spans="2:14" x14ac:dyDescent="0.25">
      <c r="B237" s="382"/>
      <c r="C237" s="383"/>
      <c r="D237" s="277" t="s">
        <v>15</v>
      </c>
      <c r="E237" s="278"/>
      <c r="F237" s="279"/>
      <c r="G237" s="85">
        <v>45</v>
      </c>
      <c r="H237" s="8">
        <v>2.97</v>
      </c>
      <c r="I237" s="8">
        <v>0.54</v>
      </c>
      <c r="J237" s="8">
        <v>15.03</v>
      </c>
      <c r="K237" s="8">
        <v>78.3</v>
      </c>
      <c r="L237" s="9"/>
      <c r="M237" s="8" t="s">
        <v>53</v>
      </c>
      <c r="N237" s="29"/>
    </row>
    <row r="238" spans="2:14" x14ac:dyDescent="0.25">
      <c r="B238" s="218"/>
      <c r="C238" s="219"/>
      <c r="D238" s="384"/>
      <c r="E238" s="385"/>
      <c r="F238" s="386"/>
      <c r="G238" s="180"/>
      <c r="H238" s="181"/>
      <c r="I238" s="181"/>
      <c r="J238" s="181"/>
      <c r="K238" s="181"/>
      <c r="L238" s="182"/>
      <c r="M238" s="181"/>
      <c r="N238" s="29"/>
    </row>
    <row r="239" spans="2:14" s="61" customFormat="1" x14ac:dyDescent="0.25">
      <c r="B239" s="222" t="s">
        <v>62</v>
      </c>
      <c r="C239" s="223"/>
      <c r="D239" s="406"/>
      <c r="E239" s="407"/>
      <c r="F239" s="408"/>
      <c r="G239" s="184">
        <f t="shared" ref="G239:L239" si="14">SUM(G231:G237)</f>
        <v>583</v>
      </c>
      <c r="H239" s="184">
        <f t="shared" si="14"/>
        <v>18.016999999999999</v>
      </c>
      <c r="I239" s="184">
        <f t="shared" si="14"/>
        <v>20.798999999999999</v>
      </c>
      <c r="J239" s="184">
        <f t="shared" si="14"/>
        <v>62.136000000000003</v>
      </c>
      <c r="K239" s="184">
        <f t="shared" si="14"/>
        <v>518.9</v>
      </c>
      <c r="L239" s="184">
        <f t="shared" si="14"/>
        <v>8.4990000000000006</v>
      </c>
      <c r="M239" s="185"/>
      <c r="N239" s="68"/>
    </row>
    <row r="240" spans="2:14" x14ac:dyDescent="0.25">
      <c r="B240" s="382"/>
      <c r="C240" s="383"/>
      <c r="D240" s="114"/>
      <c r="E240" s="115"/>
      <c r="F240" s="103"/>
      <c r="G240" s="98"/>
      <c r="H240" s="99"/>
      <c r="I240" s="99"/>
      <c r="J240" s="99"/>
      <c r="K240" s="99"/>
      <c r="L240" s="100"/>
      <c r="M240" s="99"/>
      <c r="N240" s="29"/>
    </row>
    <row r="241" spans="2:14" x14ac:dyDescent="0.25">
      <c r="B241" s="220" t="s">
        <v>16</v>
      </c>
      <c r="C241" s="221"/>
      <c r="D241" s="249" t="s">
        <v>101</v>
      </c>
      <c r="E241" s="250"/>
      <c r="F241" s="251"/>
      <c r="G241" s="209">
        <v>50</v>
      </c>
      <c r="H241" s="168">
        <v>0.8</v>
      </c>
      <c r="I241" s="168">
        <v>5.05</v>
      </c>
      <c r="J241" s="168">
        <v>4.8</v>
      </c>
      <c r="K241" s="168">
        <v>68</v>
      </c>
      <c r="L241" s="169">
        <v>13.9</v>
      </c>
      <c r="M241" s="168" t="s">
        <v>204</v>
      </c>
      <c r="N241" s="29"/>
    </row>
    <row r="242" spans="2:14" x14ac:dyDescent="0.25">
      <c r="B242" s="382"/>
      <c r="C242" s="383"/>
      <c r="D242" s="114" t="s">
        <v>149</v>
      </c>
      <c r="E242" s="115"/>
      <c r="F242" s="103"/>
      <c r="G242" s="98">
        <v>65</v>
      </c>
      <c r="H242" s="99">
        <v>5.6</v>
      </c>
      <c r="I242" s="99">
        <v>8.6999999999999993</v>
      </c>
      <c r="J242" s="99">
        <v>1.5</v>
      </c>
      <c r="K242" s="99">
        <v>106</v>
      </c>
      <c r="L242" s="100">
        <v>0.2</v>
      </c>
      <c r="M242" s="99">
        <v>307</v>
      </c>
      <c r="N242" s="29"/>
    </row>
    <row r="243" spans="2:14" x14ac:dyDescent="0.25">
      <c r="B243" s="382"/>
      <c r="C243" s="383"/>
      <c r="D243" s="95" t="s">
        <v>215</v>
      </c>
      <c r="E243" s="96"/>
      <c r="F243" s="97"/>
      <c r="G243" s="7">
        <v>180</v>
      </c>
      <c r="H243" s="8">
        <v>0.35</v>
      </c>
      <c r="I243" s="8">
        <v>0.15</v>
      </c>
      <c r="J243" s="8">
        <v>11.4</v>
      </c>
      <c r="K243" s="8">
        <v>48.5</v>
      </c>
      <c r="L243" s="9">
        <v>35</v>
      </c>
      <c r="M243" s="8" t="s">
        <v>218</v>
      </c>
      <c r="N243" s="29"/>
    </row>
    <row r="244" spans="2:14" x14ac:dyDescent="0.25">
      <c r="B244" s="218"/>
      <c r="C244" s="219"/>
      <c r="D244" s="364" t="s">
        <v>50</v>
      </c>
      <c r="E244" s="365"/>
      <c r="F244" s="366"/>
      <c r="G244" s="7">
        <v>35</v>
      </c>
      <c r="H244" s="8">
        <v>2.25</v>
      </c>
      <c r="I244" s="8">
        <v>0.87</v>
      </c>
      <c r="J244" s="8">
        <v>15.42</v>
      </c>
      <c r="K244" s="8">
        <v>79</v>
      </c>
      <c r="L244" s="9"/>
      <c r="M244" s="8" t="s">
        <v>47</v>
      </c>
      <c r="N244" s="29"/>
    </row>
    <row r="245" spans="2:14" s="61" customFormat="1" x14ac:dyDescent="0.25">
      <c r="B245" s="222" t="s">
        <v>63</v>
      </c>
      <c r="C245" s="223"/>
      <c r="D245" s="230"/>
      <c r="E245" s="231"/>
      <c r="F245" s="232"/>
      <c r="G245" s="17">
        <f t="shared" ref="G245:L245" si="15">SUM(G241:G243)</f>
        <v>295</v>
      </c>
      <c r="H245" s="17">
        <f t="shared" si="15"/>
        <v>6.7499999999999991</v>
      </c>
      <c r="I245" s="17">
        <f t="shared" si="15"/>
        <v>13.9</v>
      </c>
      <c r="J245" s="17">
        <f t="shared" si="15"/>
        <v>17.7</v>
      </c>
      <c r="K245" s="17">
        <f t="shared" si="15"/>
        <v>222.5</v>
      </c>
      <c r="L245" s="17">
        <f t="shared" si="15"/>
        <v>49.1</v>
      </c>
      <c r="M245" s="19"/>
      <c r="N245" s="68"/>
    </row>
    <row r="246" spans="2:14" x14ac:dyDescent="0.25">
      <c r="B246" s="220"/>
      <c r="C246" s="221"/>
      <c r="D246" s="227"/>
      <c r="E246" s="228"/>
      <c r="F246" s="229"/>
      <c r="G246" s="14"/>
      <c r="H246" s="15"/>
      <c r="I246" s="15"/>
      <c r="J246" s="15"/>
      <c r="K246" s="15"/>
      <c r="L246" s="16"/>
      <c r="M246" s="15"/>
      <c r="N246" s="29"/>
    </row>
    <row r="247" spans="2:14" x14ac:dyDescent="0.25">
      <c r="B247" s="216" t="s">
        <v>35</v>
      </c>
      <c r="C247" s="217"/>
      <c r="D247" s="379"/>
      <c r="E247" s="380"/>
      <c r="F247" s="381"/>
      <c r="G247" s="17">
        <f t="shared" ref="G247:L247" si="16">SUM(G227,G229,G239,G245)</f>
        <v>1476</v>
      </c>
      <c r="H247" s="18">
        <f t="shared" si="16"/>
        <v>37.472999999999999</v>
      </c>
      <c r="I247" s="18">
        <f t="shared" si="16"/>
        <v>53.408999999999999</v>
      </c>
      <c r="J247" s="18">
        <f t="shared" si="16"/>
        <v>162.69999999999999</v>
      </c>
      <c r="K247" s="18">
        <f t="shared" si="16"/>
        <v>1299.58</v>
      </c>
      <c r="L247" s="18">
        <f t="shared" si="16"/>
        <v>64.108000000000004</v>
      </c>
      <c r="M247" s="19"/>
      <c r="N247" s="68"/>
    </row>
    <row r="248" spans="2:14" x14ac:dyDescent="0.25">
      <c r="B248" s="47"/>
      <c r="C248" s="48"/>
      <c r="D248" s="50"/>
      <c r="E248" s="51"/>
      <c r="F248" s="52"/>
      <c r="G248" s="17"/>
      <c r="H248" s="18"/>
      <c r="I248" s="18"/>
      <c r="J248" s="18"/>
      <c r="K248" s="18"/>
      <c r="L248" s="62"/>
      <c r="M248" s="19"/>
      <c r="N248" s="68"/>
    </row>
    <row r="249" spans="2:14" ht="15.75" x14ac:dyDescent="0.25">
      <c r="B249" s="239" t="s">
        <v>36</v>
      </c>
      <c r="C249" s="241"/>
      <c r="D249" s="364"/>
      <c r="E249" s="365"/>
      <c r="F249" s="366"/>
      <c r="G249" s="14"/>
      <c r="H249" s="15"/>
      <c r="I249" s="15"/>
      <c r="J249" s="15"/>
      <c r="K249" s="15"/>
      <c r="L249" s="16"/>
      <c r="M249" s="15"/>
      <c r="N249" s="29"/>
    </row>
    <row r="250" spans="2:14" x14ac:dyDescent="0.25">
      <c r="B250" s="220" t="s">
        <v>11</v>
      </c>
      <c r="C250" s="221"/>
      <c r="D250" s="73" t="s">
        <v>148</v>
      </c>
      <c r="E250" s="74"/>
      <c r="F250" s="75"/>
      <c r="G250" s="14">
        <v>170</v>
      </c>
      <c r="H250" s="15">
        <v>4.8449999999999998</v>
      </c>
      <c r="I250" s="15">
        <v>4.4710000000000001</v>
      </c>
      <c r="J250" s="15">
        <v>16.132999999999999</v>
      </c>
      <c r="K250" s="15">
        <v>124.1</v>
      </c>
      <c r="L250" s="16">
        <v>0.78200000000000003</v>
      </c>
      <c r="M250" s="15" t="s">
        <v>133</v>
      </c>
      <c r="N250" s="29"/>
    </row>
    <row r="251" spans="2:14" x14ac:dyDescent="0.25">
      <c r="B251" s="382"/>
      <c r="C251" s="383"/>
      <c r="D251" s="32" t="s">
        <v>90</v>
      </c>
      <c r="E251" s="33"/>
      <c r="F251" s="34"/>
      <c r="G251" s="7">
        <v>185</v>
      </c>
      <c r="H251" s="8">
        <v>2.59</v>
      </c>
      <c r="I251" s="8">
        <v>2.31</v>
      </c>
      <c r="J251" s="8">
        <v>13.5</v>
      </c>
      <c r="K251" s="8">
        <v>83.05</v>
      </c>
      <c r="L251" s="9">
        <v>0.64100000000000001</v>
      </c>
      <c r="M251" s="8" t="s">
        <v>78</v>
      </c>
      <c r="N251" s="29"/>
    </row>
    <row r="252" spans="2:14" x14ac:dyDescent="0.25">
      <c r="B252" s="382"/>
      <c r="C252" s="383"/>
      <c r="D252" s="364" t="s">
        <v>44</v>
      </c>
      <c r="E252" s="365"/>
      <c r="F252" s="366"/>
      <c r="G252" s="7">
        <v>35</v>
      </c>
      <c r="H252" s="8">
        <v>2.25</v>
      </c>
      <c r="I252" s="8">
        <v>0.87</v>
      </c>
      <c r="J252" s="8">
        <v>15.42</v>
      </c>
      <c r="K252" s="8">
        <v>79</v>
      </c>
      <c r="L252" s="9"/>
      <c r="M252" s="8" t="s">
        <v>47</v>
      </c>
      <c r="N252" s="29"/>
    </row>
    <row r="253" spans="2:14" x14ac:dyDescent="0.25">
      <c r="B253" s="382"/>
      <c r="C253" s="383"/>
      <c r="D253" s="364" t="s">
        <v>70</v>
      </c>
      <c r="E253" s="365"/>
      <c r="F253" s="366"/>
      <c r="G253" s="7">
        <v>8</v>
      </c>
      <c r="H253" s="8">
        <v>0.04</v>
      </c>
      <c r="I253" s="8">
        <v>6.6</v>
      </c>
      <c r="J253" s="8">
        <v>6.4000000000000001E-2</v>
      </c>
      <c r="K253" s="8">
        <v>59.84</v>
      </c>
      <c r="L253" s="9"/>
      <c r="M253" s="8" t="s">
        <v>48</v>
      </c>
      <c r="N253" s="29"/>
    </row>
    <row r="254" spans="2:14" x14ac:dyDescent="0.25">
      <c r="B254" s="218"/>
      <c r="C254" s="219"/>
      <c r="D254" s="364"/>
      <c r="E254" s="365"/>
      <c r="F254" s="366"/>
      <c r="G254" s="14"/>
      <c r="H254" s="15"/>
      <c r="I254" s="15"/>
      <c r="J254" s="15"/>
      <c r="K254" s="15"/>
      <c r="L254" s="16"/>
      <c r="M254" s="15"/>
      <c r="N254" s="29"/>
    </row>
    <row r="255" spans="2:14" s="61" customFormat="1" x14ac:dyDescent="0.25">
      <c r="B255" s="222" t="s">
        <v>60</v>
      </c>
      <c r="C255" s="223"/>
      <c r="D255" s="227" t="s">
        <v>77</v>
      </c>
      <c r="E255" s="228"/>
      <c r="F255" s="229"/>
      <c r="G255" s="17">
        <f>SUM(G250:G254)</f>
        <v>398</v>
      </c>
      <c r="H255" s="17">
        <f>SUM(H250:H254)</f>
        <v>9.7249999999999979</v>
      </c>
      <c r="I255" s="17">
        <f>SUM(I250:I254)</f>
        <v>14.251000000000001</v>
      </c>
      <c r="J255" s="17">
        <f>SUM(J250:J254)</f>
        <v>45.116999999999997</v>
      </c>
      <c r="K255" s="17">
        <f>SUM(K250:K254)</f>
        <v>345.99</v>
      </c>
      <c r="L255" s="17">
        <f>SUM(L250:L253)</f>
        <v>1.423</v>
      </c>
      <c r="M255" s="19"/>
      <c r="N255" s="68"/>
    </row>
    <row r="256" spans="2:14" x14ac:dyDescent="0.25">
      <c r="B256" s="218"/>
      <c r="C256" s="219"/>
      <c r="D256" s="224" t="s">
        <v>206</v>
      </c>
      <c r="E256" s="225"/>
      <c r="F256" s="226"/>
      <c r="G256" s="7">
        <v>200</v>
      </c>
      <c r="H256" s="8">
        <v>2.25</v>
      </c>
      <c r="I256" s="8">
        <v>0.75</v>
      </c>
      <c r="J256" s="8">
        <v>31.5</v>
      </c>
      <c r="K256" s="8">
        <v>144</v>
      </c>
      <c r="L256" s="9">
        <v>15</v>
      </c>
      <c r="M256" s="8" t="s">
        <v>55</v>
      </c>
      <c r="N256" s="29"/>
    </row>
    <row r="257" spans="2:14" s="61" customFormat="1" x14ac:dyDescent="0.25">
      <c r="B257" s="222" t="s">
        <v>147</v>
      </c>
      <c r="C257" s="223"/>
      <c r="D257" s="409" t="s">
        <v>211</v>
      </c>
      <c r="E257" s="380"/>
      <c r="F257" s="381"/>
      <c r="G257" s="11"/>
      <c r="H257" s="13"/>
      <c r="I257" s="13"/>
      <c r="J257" s="13"/>
      <c r="K257" s="13"/>
      <c r="L257" s="38"/>
      <c r="M257" s="13"/>
      <c r="N257" s="68"/>
    </row>
    <row r="258" spans="2:14" s="61" customFormat="1" x14ac:dyDescent="0.25">
      <c r="B258" s="82"/>
      <c r="C258" s="83"/>
      <c r="D258" s="213" t="s">
        <v>210</v>
      </c>
      <c r="E258" s="51"/>
      <c r="F258" s="52"/>
      <c r="G258" s="17"/>
      <c r="H258" s="19"/>
      <c r="I258" s="19"/>
      <c r="J258" s="19"/>
      <c r="K258" s="19"/>
      <c r="L258" s="214"/>
      <c r="M258" s="19"/>
      <c r="N258" s="68"/>
    </row>
    <row r="259" spans="2:14" x14ac:dyDescent="0.25">
      <c r="B259" s="382"/>
      <c r="C259" s="383"/>
      <c r="D259" s="105" t="s">
        <v>201</v>
      </c>
      <c r="E259" s="106"/>
      <c r="F259" s="107"/>
      <c r="G259" s="7">
        <v>50</v>
      </c>
      <c r="H259" s="28">
        <v>0.56999999999999995</v>
      </c>
      <c r="I259" s="28">
        <v>3.56</v>
      </c>
      <c r="J259" s="28">
        <v>1.72</v>
      </c>
      <c r="K259" s="28">
        <v>41.79</v>
      </c>
      <c r="L259" s="9">
        <v>9.32</v>
      </c>
      <c r="M259" s="8" t="s">
        <v>209</v>
      </c>
      <c r="N259" s="29"/>
    </row>
    <row r="260" spans="2:14" ht="10.5" customHeight="1" x14ac:dyDescent="0.25">
      <c r="B260" s="402" t="s">
        <v>13</v>
      </c>
      <c r="C260" s="403"/>
      <c r="D260" s="387" t="s">
        <v>128</v>
      </c>
      <c r="E260" s="388"/>
      <c r="F260" s="389"/>
      <c r="G260" s="332">
        <v>180</v>
      </c>
      <c r="H260" s="332">
        <v>1.26</v>
      </c>
      <c r="I260" s="332">
        <v>3.5819999999999999</v>
      </c>
      <c r="J260" s="332">
        <v>5.5979999999999999</v>
      </c>
      <c r="K260" s="332">
        <v>59.78</v>
      </c>
      <c r="L260" s="332">
        <v>13.302</v>
      </c>
      <c r="M260" s="318" t="s">
        <v>93</v>
      </c>
      <c r="N260" s="29"/>
    </row>
    <row r="261" spans="2:14" ht="18" customHeight="1" x14ac:dyDescent="0.25">
      <c r="B261" s="404"/>
      <c r="C261" s="405"/>
      <c r="D261" s="390"/>
      <c r="E261" s="391"/>
      <c r="F261" s="392"/>
      <c r="G261" s="334"/>
      <c r="H261" s="334"/>
      <c r="I261" s="334"/>
      <c r="J261" s="334"/>
      <c r="K261" s="334"/>
      <c r="L261" s="334"/>
      <c r="M261" s="319"/>
      <c r="N261" s="29"/>
    </row>
    <row r="262" spans="2:14" ht="1.5" hidden="1" customHeight="1" x14ac:dyDescent="0.25">
      <c r="B262" s="382"/>
      <c r="C262" s="383"/>
      <c r="D262" s="370" t="s">
        <v>43</v>
      </c>
      <c r="E262" s="371"/>
      <c r="F262" s="372"/>
      <c r="G262" s="333"/>
      <c r="H262" s="333"/>
      <c r="I262" s="333"/>
      <c r="J262" s="333"/>
      <c r="K262" s="333"/>
      <c r="L262" s="333"/>
      <c r="M262" s="320"/>
      <c r="N262" s="29"/>
    </row>
    <row r="263" spans="2:14" ht="16.5" customHeight="1" x14ac:dyDescent="0.25">
      <c r="B263" s="66"/>
      <c r="C263" s="67"/>
      <c r="D263" s="186" t="s">
        <v>43</v>
      </c>
      <c r="E263" s="187"/>
      <c r="F263" s="188"/>
      <c r="G263" s="15">
        <v>8</v>
      </c>
      <c r="H263" s="15">
        <v>0.20799999999999999</v>
      </c>
      <c r="I263" s="15">
        <v>1.2</v>
      </c>
      <c r="J263" s="15">
        <v>0.28799999999999998</v>
      </c>
      <c r="K263" s="15">
        <v>12.96</v>
      </c>
      <c r="L263" s="16">
        <v>3.2000000000000001E-2</v>
      </c>
      <c r="M263" s="15" t="s">
        <v>51</v>
      </c>
      <c r="N263" s="29"/>
    </row>
    <row r="264" spans="2:14" x14ac:dyDescent="0.25">
      <c r="B264" s="218"/>
      <c r="C264" s="219"/>
      <c r="D264" s="268" t="s">
        <v>197</v>
      </c>
      <c r="E264" s="269"/>
      <c r="F264" s="270"/>
      <c r="G264" s="189">
        <v>70</v>
      </c>
      <c r="H264" s="189">
        <v>10.933999999999999</v>
      </c>
      <c r="I264" s="189">
        <v>9.4499999999999993</v>
      </c>
      <c r="J264" s="189">
        <v>4.2359999999999998</v>
      </c>
      <c r="K264" s="189">
        <v>147.86000000000001</v>
      </c>
      <c r="L264" s="189">
        <v>0.8</v>
      </c>
      <c r="M264" s="189" t="s">
        <v>189</v>
      </c>
      <c r="N264" s="29"/>
    </row>
    <row r="265" spans="2:14" x14ac:dyDescent="0.25">
      <c r="B265" s="382"/>
      <c r="C265" s="383"/>
      <c r="D265" s="162" t="s">
        <v>83</v>
      </c>
      <c r="E265" s="163"/>
      <c r="F265" s="164"/>
      <c r="G265" s="180">
        <v>25</v>
      </c>
      <c r="H265" s="181">
        <v>0.216</v>
      </c>
      <c r="I265" s="181">
        <v>0.746</v>
      </c>
      <c r="J265" s="181">
        <v>1.3879999999999999</v>
      </c>
      <c r="K265" s="181">
        <v>198</v>
      </c>
      <c r="L265" s="182">
        <v>13.12</v>
      </c>
      <c r="M265" s="181" t="s">
        <v>134</v>
      </c>
      <c r="N265" s="29"/>
    </row>
    <row r="266" spans="2:14" ht="15.75" thickBot="1" x14ac:dyDescent="0.3">
      <c r="B266" s="382"/>
      <c r="C266" s="383"/>
      <c r="D266" s="162" t="s">
        <v>104</v>
      </c>
      <c r="E266" s="163"/>
      <c r="F266" s="164"/>
      <c r="G266" s="198">
        <v>90</v>
      </c>
      <c r="H266" s="199">
        <v>5.04</v>
      </c>
      <c r="I266" s="199">
        <v>4.6500000000000004</v>
      </c>
      <c r="J266" s="199">
        <v>22.05</v>
      </c>
      <c r="K266" s="199">
        <v>134.96</v>
      </c>
      <c r="L266" s="200"/>
      <c r="M266" s="199" t="s">
        <v>135</v>
      </c>
      <c r="N266" s="29"/>
    </row>
    <row r="267" spans="2:14" x14ac:dyDescent="0.25">
      <c r="B267" s="382"/>
      <c r="C267" s="383"/>
      <c r="D267" s="249" t="s">
        <v>14</v>
      </c>
      <c r="E267" s="250"/>
      <c r="F267" s="251"/>
      <c r="G267" s="24">
        <v>180</v>
      </c>
      <c r="H267" s="25">
        <v>0.52</v>
      </c>
      <c r="I267" s="25">
        <v>0</v>
      </c>
      <c r="J267" s="25">
        <v>12.26</v>
      </c>
      <c r="K267" s="25">
        <v>60.7</v>
      </c>
      <c r="L267" s="10">
        <v>0.4</v>
      </c>
      <c r="M267" s="25" t="s">
        <v>212</v>
      </c>
      <c r="N267" s="29"/>
    </row>
    <row r="268" spans="2:14" x14ac:dyDescent="0.25">
      <c r="B268" s="382"/>
      <c r="C268" s="383"/>
      <c r="D268" s="277" t="s">
        <v>15</v>
      </c>
      <c r="E268" s="278"/>
      <c r="F268" s="279"/>
      <c r="G268" s="85">
        <v>45</v>
      </c>
      <c r="H268" s="8">
        <v>2.97</v>
      </c>
      <c r="I268" s="8">
        <v>0.54</v>
      </c>
      <c r="J268" s="8">
        <v>15.03</v>
      </c>
      <c r="K268" s="8">
        <v>78.3</v>
      </c>
      <c r="L268" s="9"/>
      <c r="M268" s="8" t="s">
        <v>53</v>
      </c>
      <c r="N268" s="29"/>
    </row>
    <row r="269" spans="2:14" x14ac:dyDescent="0.25">
      <c r="B269" s="218"/>
      <c r="C269" s="219"/>
      <c r="D269" s="227"/>
      <c r="E269" s="228"/>
      <c r="F269" s="229"/>
      <c r="G269" s="14"/>
      <c r="H269" s="15"/>
      <c r="I269" s="15"/>
      <c r="J269" s="15"/>
      <c r="K269" s="15"/>
      <c r="L269" s="16"/>
      <c r="M269" s="15"/>
      <c r="N269" s="29"/>
    </row>
    <row r="270" spans="2:14" s="61" customFormat="1" x14ac:dyDescent="0.25">
      <c r="B270" s="222" t="s">
        <v>62</v>
      </c>
      <c r="C270" s="223"/>
      <c r="D270" s="230"/>
      <c r="E270" s="231"/>
      <c r="F270" s="232"/>
      <c r="G270" s="17">
        <f t="shared" ref="G270:L270" si="17">SUM(G260:G268)</f>
        <v>598</v>
      </c>
      <c r="H270" s="17">
        <f t="shared" si="17"/>
        <v>21.147999999999996</v>
      </c>
      <c r="I270" s="17">
        <f t="shared" si="17"/>
        <v>20.167999999999999</v>
      </c>
      <c r="J270" s="17">
        <f t="shared" si="17"/>
        <v>60.85</v>
      </c>
      <c r="K270" s="17">
        <f t="shared" si="17"/>
        <v>692.56000000000006</v>
      </c>
      <c r="L270" s="17">
        <f t="shared" si="17"/>
        <v>27.653999999999996</v>
      </c>
      <c r="M270" s="19"/>
      <c r="N270" s="68"/>
    </row>
    <row r="271" spans="2:14" x14ac:dyDescent="0.25">
      <c r="B271" s="218"/>
      <c r="C271" s="219"/>
      <c r="D271" s="227"/>
      <c r="E271" s="228"/>
      <c r="F271" s="229"/>
      <c r="G271" s="14"/>
      <c r="H271" s="15"/>
      <c r="I271" s="15"/>
      <c r="J271" s="15"/>
      <c r="K271" s="15"/>
      <c r="L271" s="16"/>
      <c r="M271" s="15"/>
      <c r="N271" s="29"/>
    </row>
    <row r="272" spans="2:14" x14ac:dyDescent="0.25">
      <c r="B272" s="220" t="s">
        <v>16</v>
      </c>
      <c r="C272" s="221"/>
      <c r="D272" s="162" t="s">
        <v>195</v>
      </c>
      <c r="E272" s="163"/>
      <c r="F272" s="164"/>
      <c r="G272" s="180">
        <v>100</v>
      </c>
      <c r="H272" s="181">
        <v>15.73</v>
      </c>
      <c r="I272" s="181">
        <v>14.53</v>
      </c>
      <c r="J272" s="181">
        <v>20.059999999999999</v>
      </c>
      <c r="K272" s="181">
        <v>274</v>
      </c>
      <c r="L272" s="182">
        <v>0.2</v>
      </c>
      <c r="M272" s="181" t="s">
        <v>188</v>
      </c>
      <c r="N272" s="29"/>
    </row>
    <row r="273" spans="2:15" x14ac:dyDescent="0.25">
      <c r="B273" s="382"/>
      <c r="C273" s="383"/>
      <c r="D273" s="268" t="s">
        <v>103</v>
      </c>
      <c r="E273" s="269"/>
      <c r="F273" s="270"/>
      <c r="G273" s="180">
        <v>30</v>
      </c>
      <c r="H273" s="181">
        <v>0.21</v>
      </c>
      <c r="I273" s="181">
        <v>0</v>
      </c>
      <c r="J273" s="181">
        <v>4.3499999999999996</v>
      </c>
      <c r="K273" s="181">
        <v>18.3</v>
      </c>
      <c r="L273" s="182"/>
      <c r="M273" s="181" t="s">
        <v>80</v>
      </c>
      <c r="N273" s="29"/>
    </row>
    <row r="274" spans="2:15" x14ac:dyDescent="0.25">
      <c r="B274" s="220"/>
      <c r="C274" s="221"/>
      <c r="D274" s="105" t="s">
        <v>219</v>
      </c>
      <c r="E274" s="106"/>
      <c r="F274" s="97"/>
      <c r="G274" s="7">
        <v>180</v>
      </c>
      <c r="H274" s="8">
        <v>0.09</v>
      </c>
      <c r="I274" s="8">
        <v>0</v>
      </c>
      <c r="J274" s="8">
        <v>13.68</v>
      </c>
      <c r="K274" s="8">
        <v>54.9</v>
      </c>
      <c r="L274" s="9">
        <v>2.52</v>
      </c>
      <c r="M274" s="99" t="s">
        <v>76</v>
      </c>
      <c r="N274" s="29"/>
    </row>
    <row r="275" spans="2:15" x14ac:dyDescent="0.25">
      <c r="B275" s="218"/>
      <c r="C275" s="219"/>
      <c r="D275" s="227"/>
      <c r="E275" s="228"/>
      <c r="F275" s="229"/>
      <c r="G275" s="14"/>
      <c r="H275" s="15"/>
      <c r="I275" s="15"/>
      <c r="J275" s="15"/>
      <c r="K275" s="15"/>
      <c r="L275" s="16"/>
      <c r="M275" s="15"/>
      <c r="N275" s="29"/>
    </row>
    <row r="276" spans="2:15" s="61" customFormat="1" x14ac:dyDescent="0.25">
      <c r="B276" s="222" t="s">
        <v>63</v>
      </c>
      <c r="C276" s="223"/>
      <c r="D276" s="230"/>
      <c r="E276" s="231"/>
      <c r="F276" s="232"/>
      <c r="G276" s="17">
        <f t="shared" ref="G276:L276" si="18">SUM(G272:G274)</f>
        <v>310</v>
      </c>
      <c r="H276" s="17">
        <f t="shared" si="18"/>
        <v>16.03</v>
      </c>
      <c r="I276" s="17">
        <f t="shared" si="18"/>
        <v>14.53</v>
      </c>
      <c r="J276" s="17">
        <f t="shared" si="18"/>
        <v>38.089999999999996</v>
      </c>
      <c r="K276" s="17">
        <f t="shared" si="18"/>
        <v>347.2</v>
      </c>
      <c r="L276" s="17">
        <f t="shared" si="18"/>
        <v>2.72</v>
      </c>
      <c r="M276" s="19"/>
      <c r="N276" s="68"/>
    </row>
    <row r="277" spans="2:15" x14ac:dyDescent="0.25">
      <c r="B277" s="218"/>
      <c r="C277" s="219"/>
      <c r="D277" s="227"/>
      <c r="E277" s="228"/>
      <c r="F277" s="229"/>
      <c r="G277" s="14"/>
      <c r="H277" s="15"/>
      <c r="I277" s="15"/>
      <c r="J277" s="15"/>
      <c r="K277" s="15"/>
      <c r="L277" s="16"/>
      <c r="M277" s="15"/>
      <c r="N277" s="29"/>
    </row>
    <row r="278" spans="2:15" x14ac:dyDescent="0.25">
      <c r="B278" s="216" t="s">
        <v>37</v>
      </c>
      <c r="C278" s="217"/>
      <c r="D278" s="379"/>
      <c r="E278" s="380"/>
      <c r="F278" s="381"/>
      <c r="G278" s="17">
        <f t="shared" ref="G278:L278" si="19">SUM(G255,G257,G270,G276)</f>
        <v>1306</v>
      </c>
      <c r="H278" s="18">
        <f t="shared" si="19"/>
        <v>46.902999999999992</v>
      </c>
      <c r="I278" s="18">
        <f t="shared" si="19"/>
        <v>48.948999999999998</v>
      </c>
      <c r="J278" s="18">
        <f t="shared" si="19"/>
        <v>144.05699999999999</v>
      </c>
      <c r="K278" s="18">
        <f t="shared" si="19"/>
        <v>1385.7500000000002</v>
      </c>
      <c r="L278" s="18">
        <f t="shared" si="19"/>
        <v>31.796999999999997</v>
      </c>
      <c r="M278" s="19"/>
      <c r="N278" s="68"/>
    </row>
    <row r="279" spans="2:15" x14ac:dyDescent="0.25">
      <c r="B279" s="47"/>
      <c r="C279" s="48"/>
      <c r="D279" s="50"/>
      <c r="E279" s="51"/>
      <c r="F279" s="52"/>
      <c r="G279" s="17"/>
      <c r="H279" s="18"/>
      <c r="I279" s="18"/>
      <c r="J279" s="18"/>
      <c r="K279" s="18"/>
      <c r="L279" s="62"/>
      <c r="M279" s="19"/>
      <c r="N279" s="68"/>
    </row>
    <row r="280" spans="2:15" ht="15.75" x14ac:dyDescent="0.25">
      <c r="B280" s="239" t="s">
        <v>38</v>
      </c>
      <c r="C280" s="241"/>
      <c r="D280" s="364"/>
      <c r="E280" s="365"/>
      <c r="F280" s="366"/>
      <c r="G280" s="14"/>
      <c r="H280" s="15"/>
      <c r="I280" s="15"/>
      <c r="J280" s="15"/>
      <c r="K280" s="15"/>
      <c r="L280" s="16"/>
      <c r="M280" s="15"/>
      <c r="N280" s="29"/>
    </row>
    <row r="281" spans="2:15" x14ac:dyDescent="0.25">
      <c r="B281" s="220" t="s">
        <v>11</v>
      </c>
      <c r="C281" s="221"/>
      <c r="D281" s="364" t="s">
        <v>105</v>
      </c>
      <c r="E281" s="365"/>
      <c r="F281" s="366"/>
      <c r="G281" s="7">
        <v>170</v>
      </c>
      <c r="H281" s="8">
        <v>4.7089999999999996</v>
      </c>
      <c r="I281" s="8">
        <v>7.327</v>
      </c>
      <c r="J281" s="8">
        <v>27.54</v>
      </c>
      <c r="K281" s="8">
        <v>194.29</v>
      </c>
      <c r="L281" s="9">
        <v>1.3089999999999999</v>
      </c>
      <c r="M281" s="8" t="s">
        <v>196</v>
      </c>
      <c r="N281" s="29"/>
    </row>
    <row r="282" spans="2:15" x14ac:dyDescent="0.25">
      <c r="B282" s="382"/>
      <c r="C282" s="383"/>
      <c r="D282" s="364" t="s">
        <v>153</v>
      </c>
      <c r="E282" s="365"/>
      <c r="F282" s="366"/>
      <c r="G282" s="7">
        <v>185</v>
      </c>
      <c r="H282" s="8">
        <v>3.33</v>
      </c>
      <c r="I282" s="8">
        <v>3.05</v>
      </c>
      <c r="J282" s="8">
        <v>23.1</v>
      </c>
      <c r="K282" s="8">
        <v>133.19999999999999</v>
      </c>
      <c r="L282" s="9">
        <v>1.2</v>
      </c>
      <c r="M282" s="8" t="s">
        <v>74</v>
      </c>
      <c r="N282" s="29"/>
    </row>
    <row r="283" spans="2:15" x14ac:dyDescent="0.25">
      <c r="B283" s="382"/>
      <c r="C283" s="383"/>
      <c r="D283" s="364" t="s">
        <v>50</v>
      </c>
      <c r="E283" s="365"/>
      <c r="F283" s="366"/>
      <c r="G283" s="7">
        <v>35</v>
      </c>
      <c r="H283" s="8">
        <v>2.25</v>
      </c>
      <c r="I283" s="8">
        <v>0.87</v>
      </c>
      <c r="J283" s="8">
        <v>15.42</v>
      </c>
      <c r="K283" s="8">
        <v>79</v>
      </c>
      <c r="L283" s="9"/>
      <c r="M283" s="8" t="s">
        <v>47</v>
      </c>
      <c r="N283" s="29"/>
    </row>
    <row r="284" spans="2:15" x14ac:dyDescent="0.25">
      <c r="B284" s="382"/>
      <c r="C284" s="383"/>
      <c r="D284" s="364" t="s">
        <v>70</v>
      </c>
      <c r="E284" s="365"/>
      <c r="F284" s="366"/>
      <c r="G284" s="7">
        <v>8</v>
      </c>
      <c r="H284" s="8">
        <v>0.04</v>
      </c>
      <c r="I284" s="8">
        <v>6.6</v>
      </c>
      <c r="J284" s="8">
        <v>6.4000000000000001E-2</v>
      </c>
      <c r="K284" s="8">
        <v>59.84</v>
      </c>
      <c r="L284" s="9"/>
      <c r="M284" s="8" t="s">
        <v>48</v>
      </c>
      <c r="N284" s="29"/>
    </row>
    <row r="285" spans="2:15" x14ac:dyDescent="0.25">
      <c r="B285" s="66"/>
      <c r="C285" s="67"/>
      <c r="D285" s="233" t="s">
        <v>202</v>
      </c>
      <c r="E285" s="234"/>
      <c r="F285" s="235"/>
      <c r="G285" s="98">
        <v>12</v>
      </c>
      <c r="H285" s="99">
        <v>3.07</v>
      </c>
      <c r="I285" s="99">
        <v>3.13</v>
      </c>
      <c r="J285" s="99">
        <v>0</v>
      </c>
      <c r="K285" s="8">
        <v>41.16</v>
      </c>
      <c r="L285" s="9">
        <v>0.08</v>
      </c>
      <c r="M285" s="8" t="s">
        <v>207</v>
      </c>
      <c r="N285" s="29"/>
    </row>
    <row r="286" spans="2:15" s="61" customFormat="1" x14ac:dyDescent="0.25">
      <c r="B286" s="222" t="s">
        <v>60</v>
      </c>
      <c r="C286" s="223"/>
      <c r="D286" s="230"/>
      <c r="E286" s="231"/>
      <c r="F286" s="232"/>
      <c r="G286" s="17">
        <f>SUM(G281:G285)</f>
        <v>410</v>
      </c>
      <c r="H286" s="17">
        <f>SUM(H281:H285)</f>
        <v>13.398999999999999</v>
      </c>
      <c r="I286" s="17">
        <f>SUM(I281:I285)</f>
        <v>20.976999999999997</v>
      </c>
      <c r="J286" s="17">
        <f>SUM(J281:J285)</f>
        <v>66.123999999999995</v>
      </c>
      <c r="K286" s="17">
        <f>SUM(K281:K285)</f>
        <v>507.49</v>
      </c>
      <c r="L286" s="17">
        <f>SUM(L281:L284)</f>
        <v>2.5089999999999999</v>
      </c>
      <c r="M286" s="19"/>
      <c r="N286" s="68"/>
    </row>
    <row r="287" spans="2:15" x14ac:dyDescent="0.25">
      <c r="B287" s="218"/>
      <c r="C287" s="219"/>
      <c r="D287" s="227"/>
      <c r="E287" s="228"/>
      <c r="F287" s="229"/>
      <c r="G287" s="14"/>
      <c r="H287" s="15"/>
      <c r="I287" s="15"/>
      <c r="J287" s="15"/>
      <c r="K287" s="15"/>
      <c r="L287" s="16"/>
      <c r="M287" s="15"/>
      <c r="N287" s="29"/>
    </row>
    <row r="288" spans="2:15" s="61" customFormat="1" x14ac:dyDescent="0.25">
      <c r="B288" s="222" t="s">
        <v>12</v>
      </c>
      <c r="C288" s="223"/>
      <c r="D288" s="401"/>
      <c r="E288" s="341"/>
      <c r="F288" s="342"/>
      <c r="G288" s="119"/>
      <c r="H288" s="127"/>
      <c r="I288" s="127"/>
      <c r="J288" s="127"/>
      <c r="K288" s="127"/>
      <c r="L288" s="128"/>
      <c r="M288" s="99"/>
      <c r="N288" s="68"/>
      <c r="O288" s="68"/>
    </row>
    <row r="289" spans="2:14" x14ac:dyDescent="0.25">
      <c r="B289" s="382"/>
      <c r="C289" s="383"/>
      <c r="D289" s="364"/>
      <c r="E289" s="365"/>
      <c r="F289" s="366"/>
      <c r="G289" s="14"/>
      <c r="H289" s="15"/>
      <c r="I289" s="15"/>
      <c r="J289" s="15"/>
      <c r="K289" s="15"/>
      <c r="L289" s="16"/>
      <c r="M289" s="27"/>
      <c r="N289" s="29"/>
    </row>
    <row r="290" spans="2:14" x14ac:dyDescent="0.25">
      <c r="B290" s="220" t="s">
        <v>13</v>
      </c>
      <c r="C290" s="221"/>
      <c r="D290" s="105" t="s">
        <v>201</v>
      </c>
      <c r="E290" s="106"/>
      <c r="F290" s="107"/>
      <c r="G290" s="7">
        <v>50</v>
      </c>
      <c r="H290" s="28">
        <v>0.56999999999999995</v>
      </c>
      <c r="I290" s="28">
        <v>3.56</v>
      </c>
      <c r="J290" s="28">
        <v>1.72</v>
      </c>
      <c r="K290" s="28">
        <v>41.79</v>
      </c>
      <c r="L290" s="9">
        <v>9.32</v>
      </c>
      <c r="M290" s="8" t="s">
        <v>209</v>
      </c>
      <c r="N290" s="29"/>
    </row>
    <row r="291" spans="2:14" ht="15" customHeight="1" x14ac:dyDescent="0.25">
      <c r="B291" s="393"/>
      <c r="C291" s="394"/>
      <c r="D291" s="387" t="s">
        <v>176</v>
      </c>
      <c r="E291" s="388"/>
      <c r="F291" s="389"/>
      <c r="G291" s="318">
        <v>180</v>
      </c>
      <c r="H291" s="318">
        <v>1.9139999999999999</v>
      </c>
      <c r="I291" s="318">
        <v>3.9159999999999999</v>
      </c>
      <c r="J291" s="318">
        <v>10.582000000000001</v>
      </c>
      <c r="K291" s="318">
        <v>85.36</v>
      </c>
      <c r="L291" s="318">
        <v>8.0739999999999998</v>
      </c>
      <c r="M291" s="318" t="s">
        <v>127</v>
      </c>
      <c r="N291" s="29"/>
    </row>
    <row r="292" spans="2:14" ht="0.75" customHeight="1" x14ac:dyDescent="0.25">
      <c r="B292" s="395"/>
      <c r="C292" s="396"/>
      <c r="D292" s="390"/>
      <c r="E292" s="391"/>
      <c r="F292" s="392"/>
      <c r="G292" s="320"/>
      <c r="H292" s="320"/>
      <c r="I292" s="320"/>
      <c r="J292" s="320"/>
      <c r="K292" s="320"/>
      <c r="L292" s="320"/>
      <c r="M292" s="320"/>
      <c r="N292" s="29"/>
    </row>
    <row r="293" spans="2:14" x14ac:dyDescent="0.25">
      <c r="B293" s="382"/>
      <c r="C293" s="383"/>
      <c r="D293" s="35" t="s">
        <v>43</v>
      </c>
      <c r="E293" s="36"/>
      <c r="F293" s="37"/>
      <c r="G293" s="15">
        <v>8</v>
      </c>
      <c r="H293" s="15">
        <v>0.20799999999999999</v>
      </c>
      <c r="I293" s="15">
        <v>1.2</v>
      </c>
      <c r="J293" s="15">
        <v>0.28799999999999998</v>
      </c>
      <c r="K293" s="15">
        <v>12.96</v>
      </c>
      <c r="L293" s="16">
        <v>3.2000000000000001E-2</v>
      </c>
      <c r="M293" s="15" t="s">
        <v>51</v>
      </c>
      <c r="N293" s="29"/>
    </row>
    <row r="294" spans="2:14" x14ac:dyDescent="0.25">
      <c r="B294" s="382"/>
      <c r="C294" s="383"/>
      <c r="D294" s="364" t="s">
        <v>172</v>
      </c>
      <c r="E294" s="365"/>
      <c r="F294" s="366"/>
      <c r="G294" s="7">
        <v>180</v>
      </c>
      <c r="H294" s="8">
        <v>0.5</v>
      </c>
      <c r="I294" s="8">
        <v>16.3</v>
      </c>
      <c r="J294" s="8">
        <v>20.6</v>
      </c>
      <c r="K294" s="8">
        <v>291</v>
      </c>
      <c r="L294" s="9">
        <v>2.86</v>
      </c>
      <c r="M294" s="8" t="s">
        <v>191</v>
      </c>
      <c r="N294" s="29"/>
    </row>
    <row r="295" spans="2:14" x14ac:dyDescent="0.25">
      <c r="B295" s="220"/>
      <c r="C295" s="221"/>
      <c r="D295" s="249" t="s">
        <v>14</v>
      </c>
      <c r="E295" s="250"/>
      <c r="F295" s="251"/>
      <c r="G295" s="24">
        <v>180</v>
      </c>
      <c r="H295" s="25">
        <v>0.52</v>
      </c>
      <c r="I295" s="25">
        <v>0</v>
      </c>
      <c r="J295" s="25">
        <v>12.26</v>
      </c>
      <c r="K295" s="25">
        <v>60.7</v>
      </c>
      <c r="L295" s="10">
        <v>0.4</v>
      </c>
      <c r="M295" s="25" t="s">
        <v>212</v>
      </c>
      <c r="N295" s="29"/>
    </row>
    <row r="296" spans="2:14" x14ac:dyDescent="0.25">
      <c r="B296" s="218"/>
      <c r="C296" s="219"/>
      <c r="D296" s="277" t="s">
        <v>15</v>
      </c>
      <c r="E296" s="278"/>
      <c r="F296" s="279"/>
      <c r="G296" s="85">
        <v>45</v>
      </c>
      <c r="H296" s="8">
        <v>2.97</v>
      </c>
      <c r="I296" s="8">
        <v>0.54</v>
      </c>
      <c r="J296" s="8">
        <v>15.03</v>
      </c>
      <c r="K296" s="8">
        <v>78.3</v>
      </c>
      <c r="L296" s="9"/>
      <c r="M296" s="8" t="s">
        <v>53</v>
      </c>
      <c r="N296" s="29"/>
    </row>
    <row r="297" spans="2:14" s="61" customFormat="1" x14ac:dyDescent="0.25">
      <c r="B297" s="222" t="s">
        <v>62</v>
      </c>
      <c r="C297" s="223"/>
      <c r="D297" s="230"/>
      <c r="E297" s="231"/>
      <c r="F297" s="232"/>
      <c r="G297" s="17">
        <v>588</v>
      </c>
      <c r="H297" s="17">
        <f>SUM(H290:H295)</f>
        <v>3.7120000000000002</v>
      </c>
      <c r="I297" s="17">
        <f>SUM(I290:I295)</f>
        <v>24.975999999999999</v>
      </c>
      <c r="J297" s="17">
        <f>SUM(J290:J295)</f>
        <v>45.45</v>
      </c>
      <c r="K297" s="17">
        <f>SUM(K290:K295)</f>
        <v>491.81</v>
      </c>
      <c r="L297" s="17">
        <f>SUM(L290:L295)</f>
        <v>20.685999999999996</v>
      </c>
      <c r="M297" s="19"/>
      <c r="N297" s="68"/>
    </row>
    <row r="298" spans="2:14" x14ac:dyDescent="0.25">
      <c r="B298" s="220"/>
      <c r="C298" s="221"/>
      <c r="D298" s="224"/>
      <c r="E298" s="225"/>
      <c r="F298" s="226"/>
      <c r="G298" s="14"/>
      <c r="H298" s="15"/>
      <c r="I298" s="15"/>
      <c r="J298" s="15"/>
      <c r="K298" s="15"/>
      <c r="L298" s="16"/>
      <c r="M298" s="15"/>
      <c r="N298" s="29"/>
    </row>
    <row r="299" spans="2:14" x14ac:dyDescent="0.25">
      <c r="B299" s="220" t="s">
        <v>16</v>
      </c>
      <c r="C299" s="221"/>
      <c r="D299" s="233"/>
      <c r="E299" s="234"/>
      <c r="F299" s="235"/>
      <c r="G299" s="14"/>
      <c r="H299" s="15"/>
      <c r="I299" s="15"/>
      <c r="J299" s="15"/>
      <c r="K299" s="15"/>
      <c r="L299" s="16"/>
      <c r="M299" s="15"/>
      <c r="N299" s="29"/>
    </row>
    <row r="300" spans="2:14" x14ac:dyDescent="0.25">
      <c r="B300" s="220"/>
      <c r="C300" s="221"/>
      <c r="D300" s="233" t="s">
        <v>115</v>
      </c>
      <c r="E300" s="234"/>
      <c r="F300" s="235"/>
      <c r="G300" s="7">
        <v>80</v>
      </c>
      <c r="H300" s="8">
        <v>6.2</v>
      </c>
      <c r="I300" s="8">
        <v>4.6900000000000004</v>
      </c>
      <c r="J300" s="8">
        <v>40.9</v>
      </c>
      <c r="K300" s="8">
        <v>75</v>
      </c>
      <c r="L300" s="9">
        <v>2.1999999999999999E-2</v>
      </c>
      <c r="M300" s="8" t="s">
        <v>79</v>
      </c>
      <c r="N300" s="29"/>
    </row>
    <row r="301" spans="2:14" x14ac:dyDescent="0.25">
      <c r="B301" s="220"/>
      <c r="C301" s="221"/>
      <c r="D301" s="224" t="s">
        <v>106</v>
      </c>
      <c r="E301" s="225"/>
      <c r="F301" s="226"/>
      <c r="G301" s="7">
        <v>180</v>
      </c>
      <c r="H301" s="8">
        <v>5.22</v>
      </c>
      <c r="I301" s="8">
        <v>4.5</v>
      </c>
      <c r="J301" s="8">
        <v>7.2</v>
      </c>
      <c r="K301" s="8">
        <v>90</v>
      </c>
      <c r="L301" s="9">
        <v>1.26</v>
      </c>
      <c r="M301" s="8" t="s">
        <v>64</v>
      </c>
      <c r="N301" s="29"/>
    </row>
    <row r="302" spans="2:14" x14ac:dyDescent="0.25">
      <c r="B302" s="218"/>
      <c r="C302" s="219"/>
      <c r="D302" s="227"/>
      <c r="E302" s="228"/>
      <c r="F302" s="229"/>
      <c r="G302" s="14"/>
      <c r="H302" s="15"/>
      <c r="I302" s="15"/>
      <c r="J302" s="15"/>
      <c r="K302" s="15"/>
      <c r="L302" s="16"/>
      <c r="M302" s="15"/>
      <c r="N302" s="29"/>
    </row>
    <row r="303" spans="2:14" s="61" customFormat="1" x14ac:dyDescent="0.25">
      <c r="B303" s="222" t="s">
        <v>63</v>
      </c>
      <c r="C303" s="223"/>
      <c r="D303" s="230"/>
      <c r="E303" s="231"/>
      <c r="F303" s="232"/>
      <c r="G303" s="17">
        <f t="shared" ref="G303:L303" si="20">SUM(G299:G301)</f>
        <v>260</v>
      </c>
      <c r="H303" s="17">
        <f t="shared" si="20"/>
        <v>11.42</v>
      </c>
      <c r="I303" s="17">
        <f t="shared" si="20"/>
        <v>9.1900000000000013</v>
      </c>
      <c r="J303" s="17">
        <f t="shared" si="20"/>
        <v>48.1</v>
      </c>
      <c r="K303" s="17">
        <f t="shared" si="20"/>
        <v>165</v>
      </c>
      <c r="L303" s="17">
        <f t="shared" si="20"/>
        <v>1.282</v>
      </c>
      <c r="M303" s="19"/>
      <c r="N303" s="68"/>
    </row>
    <row r="304" spans="2:14" x14ac:dyDescent="0.25">
      <c r="B304" s="220"/>
      <c r="C304" s="221"/>
      <c r="D304" s="224"/>
      <c r="E304" s="225"/>
      <c r="F304" s="226"/>
      <c r="G304" s="14"/>
      <c r="H304" s="15"/>
      <c r="I304" s="15"/>
      <c r="J304" s="15"/>
      <c r="K304" s="15"/>
      <c r="L304" s="16"/>
      <c r="M304" s="15"/>
      <c r="N304" s="29"/>
    </row>
    <row r="305" spans="2:14" x14ac:dyDescent="0.25">
      <c r="B305" s="216" t="s">
        <v>39</v>
      </c>
      <c r="C305" s="217"/>
      <c r="D305" s="216"/>
      <c r="E305" s="260"/>
      <c r="F305" s="217"/>
      <c r="G305" s="17">
        <f t="shared" ref="G305:L305" si="21">SUM(G286,G288,G297,G303)</f>
        <v>1258</v>
      </c>
      <c r="H305" s="18">
        <f t="shared" si="21"/>
        <v>28.530999999999999</v>
      </c>
      <c r="I305" s="18">
        <f t="shared" si="21"/>
        <v>55.143000000000001</v>
      </c>
      <c r="J305" s="18">
        <f t="shared" si="21"/>
        <v>159.67400000000001</v>
      </c>
      <c r="K305" s="18">
        <f t="shared" si="21"/>
        <v>1164.3</v>
      </c>
      <c r="L305" s="18">
        <f t="shared" si="21"/>
        <v>24.476999999999997</v>
      </c>
      <c r="M305" s="19"/>
      <c r="N305" s="68"/>
    </row>
    <row r="306" spans="2:14" x14ac:dyDescent="0.25">
      <c r="B306" s="218"/>
      <c r="C306" s="219"/>
      <c r="D306" s="227"/>
      <c r="E306" s="228"/>
      <c r="F306" s="229"/>
      <c r="G306" s="14"/>
      <c r="H306" s="15"/>
      <c r="I306" s="15"/>
      <c r="J306" s="15"/>
      <c r="K306" s="15"/>
      <c r="L306" s="16"/>
      <c r="M306" s="15"/>
      <c r="N306" s="29"/>
    </row>
    <row r="307" spans="2:14" s="79" customFormat="1" x14ac:dyDescent="0.25">
      <c r="B307" s="338" t="s">
        <v>40</v>
      </c>
      <c r="C307" s="340"/>
      <c r="D307" s="338"/>
      <c r="E307" s="339"/>
      <c r="F307" s="340"/>
      <c r="G307" s="76">
        <f t="shared" ref="G307:L307" si="22">SUM(G30,G62,G93,G122,G155,G190,G218,G247,G278,G305)</f>
        <v>13677</v>
      </c>
      <c r="H307" s="77">
        <f t="shared" si="22"/>
        <v>463.387</v>
      </c>
      <c r="I307" s="190">
        <f t="shared" si="22"/>
        <v>528.21699999999998</v>
      </c>
      <c r="J307" s="77">
        <f t="shared" si="22"/>
        <v>1716.1169999999997</v>
      </c>
      <c r="K307" s="77">
        <f t="shared" si="22"/>
        <v>13510.653999999999</v>
      </c>
      <c r="L307" s="77">
        <f t="shared" si="22"/>
        <v>767.56699999999989</v>
      </c>
      <c r="M307" s="78"/>
      <c r="N307" s="80"/>
    </row>
    <row r="308" spans="2:14" s="81" customFormat="1" ht="15" customHeight="1" x14ac:dyDescent="0.25">
      <c r="B308" s="397" t="s">
        <v>41</v>
      </c>
      <c r="C308" s="398"/>
      <c r="D308" s="346"/>
      <c r="E308" s="347"/>
      <c r="F308" s="348"/>
      <c r="G308" s="368">
        <f t="shared" ref="G308:L308" si="23">G307/10</f>
        <v>1367.7</v>
      </c>
      <c r="H308" s="361">
        <f t="shared" si="23"/>
        <v>46.338700000000003</v>
      </c>
      <c r="I308" s="361">
        <f t="shared" si="23"/>
        <v>52.8217</v>
      </c>
      <c r="J308" s="361">
        <f t="shared" si="23"/>
        <v>171.61169999999998</v>
      </c>
      <c r="K308" s="361">
        <f t="shared" si="23"/>
        <v>1351.0654</v>
      </c>
      <c r="L308" s="361">
        <f t="shared" si="23"/>
        <v>76.756699999999995</v>
      </c>
      <c r="M308" s="361"/>
      <c r="N308" s="80"/>
    </row>
    <row r="309" spans="2:14" s="81" customFormat="1" ht="12" customHeight="1" x14ac:dyDescent="0.25">
      <c r="B309" s="399"/>
      <c r="C309" s="400"/>
      <c r="D309" s="349"/>
      <c r="E309" s="350"/>
      <c r="F309" s="351"/>
      <c r="G309" s="369"/>
      <c r="H309" s="362"/>
      <c r="I309" s="362"/>
      <c r="J309" s="362"/>
      <c r="K309" s="362"/>
      <c r="L309" s="362"/>
      <c r="M309" s="362"/>
      <c r="N309" s="80"/>
    </row>
    <row r="310" spans="2:14" ht="15" customHeight="1" x14ac:dyDescent="0.25">
      <c r="B310" s="312" t="s">
        <v>42</v>
      </c>
      <c r="C310" s="314"/>
      <c r="D310" s="321"/>
      <c r="E310" s="322"/>
      <c r="F310" s="323"/>
      <c r="G310" s="332"/>
      <c r="H310" s="318">
        <v>3.4</v>
      </c>
      <c r="I310" s="318">
        <v>3.6</v>
      </c>
      <c r="J310" s="318">
        <v>12.6</v>
      </c>
      <c r="K310" s="318"/>
      <c r="L310" s="367">
        <v>0.05</v>
      </c>
      <c r="M310" s="318"/>
      <c r="N310" s="29"/>
    </row>
    <row r="311" spans="2:14" x14ac:dyDescent="0.25">
      <c r="B311" s="327"/>
      <c r="C311" s="328"/>
      <c r="D311" s="324"/>
      <c r="E311" s="325"/>
      <c r="F311" s="326"/>
      <c r="G311" s="334"/>
      <c r="H311" s="319"/>
      <c r="I311" s="319"/>
      <c r="J311" s="319"/>
      <c r="K311" s="319"/>
      <c r="L311" s="319"/>
      <c r="M311" s="319"/>
      <c r="N311" s="29"/>
    </row>
    <row r="312" spans="2:14" ht="6.75" customHeight="1" x14ac:dyDescent="0.25">
      <c r="B312" s="327"/>
      <c r="C312" s="328"/>
      <c r="D312" s="324"/>
      <c r="E312" s="325"/>
      <c r="F312" s="326"/>
      <c r="G312" s="334"/>
      <c r="H312" s="319"/>
      <c r="I312" s="319"/>
      <c r="J312" s="319"/>
      <c r="K312" s="319"/>
      <c r="L312" s="319"/>
      <c r="M312" s="319"/>
      <c r="N312" s="29"/>
    </row>
    <row r="313" spans="2:14" ht="15.75" x14ac:dyDescent="0.25">
      <c r="B313" s="239"/>
      <c r="C313" s="241"/>
      <c r="D313" s="220"/>
      <c r="E313" s="310"/>
      <c r="F313" s="221"/>
      <c r="G313" s="14"/>
      <c r="H313" s="15"/>
      <c r="I313" s="15"/>
      <c r="J313" s="15"/>
      <c r="K313" s="15"/>
      <c r="L313" s="16"/>
      <c r="M313" s="15"/>
      <c r="N313" s="29"/>
    </row>
    <row r="314" spans="2:14" x14ac:dyDescent="0.25">
      <c r="B314" s="220"/>
      <c r="C314" s="221"/>
      <c r="D314" s="220"/>
      <c r="E314" s="310"/>
      <c r="F314" s="221"/>
      <c r="G314" s="14"/>
      <c r="H314" s="15"/>
      <c r="I314" s="15"/>
      <c r="J314" s="15"/>
      <c r="K314" s="15"/>
      <c r="L314" s="16"/>
      <c r="M314" s="15"/>
      <c r="N314" s="29"/>
    </row>
    <row r="315" spans="2:14" x14ac:dyDescent="0.25">
      <c r="B315" s="220"/>
      <c r="C315" s="221"/>
      <c r="D315" s="220"/>
      <c r="E315" s="310"/>
      <c r="F315" s="221"/>
      <c r="G315" s="14"/>
      <c r="H315" s="15"/>
      <c r="I315" s="15"/>
      <c r="J315" s="15"/>
      <c r="K315" s="15"/>
      <c r="L315" s="16"/>
      <c r="M315" s="15"/>
      <c r="N315" s="29"/>
    </row>
    <row r="316" spans="2:14" x14ac:dyDescent="0.25">
      <c r="B316" s="220"/>
      <c r="C316" s="221"/>
      <c r="D316" s="220"/>
      <c r="E316" s="310"/>
      <c r="F316" s="221"/>
      <c r="G316" s="14"/>
      <c r="H316" s="15"/>
      <c r="I316" s="15"/>
      <c r="J316" s="15"/>
      <c r="K316" s="15"/>
      <c r="L316" s="16"/>
      <c r="M316" s="15"/>
      <c r="N316" s="29"/>
    </row>
    <row r="317" spans="2:14" x14ac:dyDescent="0.25">
      <c r="B317" s="220"/>
      <c r="C317" s="221"/>
      <c r="D317" s="220"/>
      <c r="E317" s="310"/>
      <c r="F317" s="221"/>
      <c r="G317" s="14"/>
      <c r="H317" s="15"/>
      <c r="I317" s="15"/>
      <c r="J317" s="15"/>
      <c r="K317" s="15"/>
      <c r="L317" s="16"/>
      <c r="M317" s="15"/>
      <c r="N317" s="29"/>
    </row>
    <row r="318" spans="2:14" x14ac:dyDescent="0.25">
      <c r="B318" s="220"/>
      <c r="C318" s="221"/>
      <c r="D318" s="220"/>
      <c r="E318" s="310"/>
      <c r="F318" s="221"/>
      <c r="G318" s="14"/>
      <c r="H318" s="15"/>
      <c r="I318" s="15"/>
      <c r="J318" s="15"/>
      <c r="K318" s="15"/>
      <c r="L318" s="16"/>
      <c r="M318" s="15"/>
      <c r="N318" s="29"/>
    </row>
    <row r="319" spans="2:14" x14ac:dyDescent="0.25">
      <c r="B319" s="220"/>
      <c r="C319" s="221"/>
      <c r="D319" s="220"/>
      <c r="E319" s="310"/>
      <c r="F319" s="221"/>
      <c r="G319" s="14"/>
      <c r="H319" s="15"/>
      <c r="I319" s="15"/>
      <c r="J319" s="15"/>
      <c r="K319" s="15"/>
      <c r="L319" s="16"/>
      <c r="M319" s="15"/>
      <c r="N319" s="29"/>
    </row>
    <row r="320" spans="2:14" x14ac:dyDescent="0.25">
      <c r="B320" s="220"/>
      <c r="C320" s="221"/>
      <c r="D320" s="220"/>
      <c r="E320" s="310"/>
      <c r="F320" s="221"/>
      <c r="G320" s="14"/>
      <c r="H320" s="15"/>
      <c r="I320" s="15"/>
      <c r="J320" s="15"/>
      <c r="K320" s="15"/>
      <c r="L320" s="16"/>
      <c r="M320" s="15"/>
      <c r="N320" s="29"/>
    </row>
    <row r="321" spans="2:14" x14ac:dyDescent="0.25">
      <c r="B321" s="220"/>
      <c r="C321" s="221"/>
      <c r="D321" s="312"/>
      <c r="E321" s="313"/>
      <c r="F321" s="314"/>
      <c r="G321" s="332"/>
      <c r="H321" s="318"/>
      <c r="I321" s="318"/>
      <c r="J321" s="318"/>
      <c r="K321" s="318"/>
      <c r="L321" s="318"/>
      <c r="M321" s="318"/>
      <c r="N321" s="29"/>
    </row>
    <row r="322" spans="2:14" x14ac:dyDescent="0.25">
      <c r="B322" s="220"/>
      <c r="C322" s="221"/>
      <c r="D322" s="315"/>
      <c r="E322" s="316"/>
      <c r="F322" s="317"/>
      <c r="G322" s="333"/>
      <c r="H322" s="320"/>
      <c r="I322" s="320"/>
      <c r="J322" s="320"/>
      <c r="K322" s="320"/>
      <c r="L322" s="320"/>
      <c r="M322" s="320"/>
      <c r="N322" s="29"/>
    </row>
    <row r="323" spans="2:14" x14ac:dyDescent="0.25">
      <c r="B323" s="220"/>
      <c r="C323" s="221"/>
      <c r="D323" s="220"/>
      <c r="E323" s="310"/>
      <c r="F323" s="221"/>
      <c r="G323" s="14"/>
      <c r="H323" s="15"/>
      <c r="I323" s="15"/>
      <c r="J323" s="15"/>
      <c r="K323" s="15"/>
      <c r="L323" s="16"/>
      <c r="M323" s="15"/>
      <c r="N323" s="29"/>
    </row>
    <row r="324" spans="2:14" x14ac:dyDescent="0.25">
      <c r="B324" s="220"/>
      <c r="C324" s="221"/>
      <c r="D324" s="220"/>
      <c r="E324" s="310"/>
      <c r="F324" s="221"/>
      <c r="G324" s="14"/>
      <c r="H324" s="15"/>
      <c r="I324" s="15"/>
      <c r="J324" s="15"/>
      <c r="K324" s="15"/>
      <c r="L324" s="16"/>
      <c r="M324" s="15"/>
      <c r="N324" s="29"/>
    </row>
    <row r="325" spans="2:14" x14ac:dyDescent="0.25">
      <c r="B325" s="220"/>
      <c r="C325" s="221"/>
      <c r="D325" s="220"/>
      <c r="E325" s="310"/>
      <c r="F325" s="221"/>
      <c r="G325" s="14"/>
      <c r="H325" s="15"/>
      <c r="I325" s="15"/>
      <c r="J325" s="15"/>
      <c r="K325" s="15"/>
      <c r="L325" s="16"/>
      <c r="M325" s="15"/>
      <c r="N325" s="29"/>
    </row>
    <row r="326" spans="2:14" x14ac:dyDescent="0.25">
      <c r="B326" s="220"/>
      <c r="C326" s="221"/>
      <c r="D326" s="220"/>
      <c r="E326" s="310"/>
      <c r="F326" s="221"/>
      <c r="G326" s="14"/>
      <c r="H326" s="15"/>
      <c r="I326" s="15"/>
      <c r="J326" s="15"/>
      <c r="K326" s="15"/>
      <c r="L326" s="16"/>
      <c r="M326" s="15"/>
      <c r="N326" s="29"/>
    </row>
    <row r="327" spans="2:14" x14ac:dyDescent="0.25">
      <c r="B327" s="220"/>
      <c r="C327" s="221"/>
      <c r="D327" s="220"/>
      <c r="E327" s="310"/>
      <c r="F327" s="221"/>
      <c r="G327" s="14"/>
      <c r="H327" s="15"/>
      <c r="I327" s="15"/>
      <c r="J327" s="15"/>
      <c r="K327" s="15"/>
      <c r="L327" s="16"/>
      <c r="M327" s="15"/>
      <c r="N327" s="29"/>
    </row>
    <row r="328" spans="2:14" x14ac:dyDescent="0.25">
      <c r="B328" s="220"/>
      <c r="C328" s="221"/>
      <c r="D328" s="220"/>
      <c r="E328" s="310"/>
      <c r="F328" s="221"/>
      <c r="G328" s="14"/>
      <c r="H328" s="15"/>
      <c r="I328" s="15"/>
      <c r="J328" s="15"/>
      <c r="K328" s="15"/>
      <c r="L328" s="16"/>
      <c r="M328" s="15"/>
      <c r="N328" s="29"/>
    </row>
    <row r="329" spans="2:14" x14ac:dyDescent="0.25">
      <c r="B329" s="220"/>
      <c r="C329" s="221"/>
      <c r="D329" s="220"/>
      <c r="E329" s="310"/>
      <c r="F329" s="221"/>
      <c r="G329" s="14"/>
      <c r="H329" s="15"/>
      <c r="I329" s="15"/>
      <c r="J329" s="15"/>
      <c r="K329" s="15"/>
      <c r="L329" s="16"/>
      <c r="M329" s="15"/>
      <c r="N329" s="29"/>
    </row>
    <row r="330" spans="2:14" x14ac:dyDescent="0.25">
      <c r="B330" s="220"/>
      <c r="C330" s="221"/>
      <c r="D330" s="220"/>
      <c r="E330" s="310"/>
      <c r="F330" s="221"/>
      <c r="G330" s="14"/>
      <c r="H330" s="15"/>
      <c r="I330" s="15"/>
      <c r="J330" s="15"/>
      <c r="K330" s="15"/>
      <c r="L330" s="16"/>
      <c r="M330" s="15"/>
      <c r="N330" s="29"/>
    </row>
    <row r="331" spans="2:14" x14ac:dyDescent="0.25">
      <c r="B331" s="216"/>
      <c r="C331" s="217"/>
      <c r="D331" s="216"/>
      <c r="E331" s="260"/>
      <c r="F331" s="217"/>
      <c r="G331" s="17"/>
      <c r="H331" s="18"/>
      <c r="I331" s="18"/>
      <c r="J331" s="18"/>
      <c r="K331" s="18"/>
      <c r="L331" s="18"/>
      <c r="M331" s="19"/>
      <c r="N331" s="68"/>
    </row>
    <row r="332" spans="2:14" ht="15.75" x14ac:dyDescent="0.25">
      <c r="B332" s="239"/>
      <c r="C332" s="241"/>
      <c r="D332" s="220"/>
      <c r="E332" s="310"/>
      <c r="F332" s="221"/>
      <c r="G332" s="14"/>
      <c r="H332" s="15"/>
      <c r="I332" s="15"/>
      <c r="J332" s="15"/>
      <c r="K332" s="15"/>
      <c r="L332" s="16"/>
      <c r="M332" s="15"/>
      <c r="N332" s="29"/>
    </row>
    <row r="333" spans="2:14" x14ac:dyDescent="0.25">
      <c r="B333" s="220"/>
      <c r="C333" s="221"/>
      <c r="D333" s="220"/>
      <c r="E333" s="310"/>
      <c r="F333" s="221"/>
      <c r="G333" s="14"/>
      <c r="H333" s="15"/>
      <c r="I333" s="15"/>
      <c r="J333" s="15"/>
      <c r="K333" s="15"/>
      <c r="L333" s="16"/>
      <c r="M333" s="15"/>
      <c r="N333" s="29"/>
    </row>
    <row r="334" spans="2:14" x14ac:dyDescent="0.25">
      <c r="B334" s="220"/>
      <c r="C334" s="221"/>
      <c r="D334" s="220"/>
      <c r="E334" s="310"/>
      <c r="F334" s="221"/>
      <c r="G334" s="14"/>
      <c r="H334" s="15"/>
      <c r="I334" s="15"/>
      <c r="J334" s="15"/>
      <c r="K334" s="15"/>
      <c r="L334" s="16"/>
      <c r="M334" s="15"/>
      <c r="N334" s="29"/>
    </row>
    <row r="335" spans="2:14" x14ac:dyDescent="0.25">
      <c r="B335" s="220"/>
      <c r="C335" s="221"/>
      <c r="D335" s="220"/>
      <c r="E335" s="310"/>
      <c r="F335" s="221"/>
      <c r="G335" s="14"/>
      <c r="H335" s="15"/>
      <c r="I335" s="15"/>
      <c r="J335" s="15"/>
      <c r="K335" s="15"/>
      <c r="L335" s="16"/>
      <c r="M335" s="15"/>
      <c r="N335" s="29"/>
    </row>
    <row r="336" spans="2:14" x14ac:dyDescent="0.25">
      <c r="B336" s="220"/>
      <c r="C336" s="221"/>
      <c r="D336" s="220"/>
      <c r="E336" s="310"/>
      <c r="F336" s="221"/>
      <c r="G336" s="14"/>
      <c r="H336" s="15"/>
      <c r="I336" s="15"/>
      <c r="J336" s="15"/>
      <c r="K336" s="15"/>
      <c r="L336" s="16"/>
      <c r="M336" s="15"/>
      <c r="N336" s="29"/>
    </row>
    <row r="337" spans="2:14" x14ac:dyDescent="0.25">
      <c r="B337" s="220"/>
      <c r="C337" s="221"/>
      <c r="D337" s="220"/>
      <c r="E337" s="310"/>
      <c r="F337" s="221"/>
      <c r="G337" s="14"/>
      <c r="H337" s="15"/>
      <c r="I337" s="15"/>
      <c r="J337" s="15"/>
      <c r="K337" s="15"/>
      <c r="L337" s="16"/>
      <c r="M337" s="15"/>
      <c r="N337" s="29"/>
    </row>
    <row r="338" spans="2:14" x14ac:dyDescent="0.25">
      <c r="B338" s="220"/>
      <c r="C338" s="221"/>
      <c r="D338" s="220"/>
      <c r="E338" s="310"/>
      <c r="F338" s="221"/>
      <c r="G338" s="14"/>
      <c r="H338" s="15"/>
      <c r="I338" s="15"/>
      <c r="J338" s="15"/>
      <c r="K338" s="15"/>
      <c r="L338" s="16"/>
      <c r="M338" s="15"/>
      <c r="N338" s="29"/>
    </row>
    <row r="339" spans="2:14" x14ac:dyDescent="0.25">
      <c r="B339" s="220"/>
      <c r="C339" s="221"/>
      <c r="D339" s="312"/>
      <c r="E339" s="313"/>
      <c r="F339" s="314"/>
      <c r="G339" s="332"/>
      <c r="H339" s="318"/>
      <c r="I339" s="318"/>
      <c r="J339" s="318"/>
      <c r="K339" s="318"/>
      <c r="L339" s="318"/>
      <c r="M339" s="318"/>
      <c r="N339" s="29"/>
    </row>
    <row r="340" spans="2:14" x14ac:dyDescent="0.25">
      <c r="B340" s="220"/>
      <c r="C340" s="221"/>
      <c r="D340" s="315"/>
      <c r="E340" s="316"/>
      <c r="F340" s="317"/>
      <c r="G340" s="333"/>
      <c r="H340" s="320"/>
      <c r="I340" s="320"/>
      <c r="J340" s="320"/>
      <c r="K340" s="320"/>
      <c r="L340" s="320"/>
      <c r="M340" s="320"/>
      <c r="N340" s="29"/>
    </row>
    <row r="341" spans="2:14" x14ac:dyDescent="0.25">
      <c r="B341" s="220"/>
      <c r="C341" s="221"/>
      <c r="D341" s="220"/>
      <c r="E341" s="310"/>
      <c r="F341" s="221"/>
      <c r="G341" s="14"/>
      <c r="H341" s="15"/>
      <c r="I341" s="15"/>
      <c r="J341" s="15"/>
      <c r="K341" s="15"/>
      <c r="L341" s="16"/>
      <c r="M341" s="15"/>
      <c r="N341" s="29"/>
    </row>
    <row r="342" spans="2:14" x14ac:dyDescent="0.25">
      <c r="B342" s="220"/>
      <c r="C342" s="221"/>
      <c r="D342" s="220"/>
      <c r="E342" s="310"/>
      <c r="F342" s="221"/>
      <c r="G342" s="14"/>
      <c r="H342" s="15"/>
      <c r="I342" s="15"/>
      <c r="J342" s="15"/>
      <c r="K342" s="15"/>
      <c r="L342" s="16"/>
      <c r="M342" s="15"/>
      <c r="N342" s="29"/>
    </row>
    <row r="343" spans="2:14" x14ac:dyDescent="0.25">
      <c r="B343" s="220"/>
      <c r="C343" s="221"/>
      <c r="D343" s="220"/>
      <c r="E343" s="310"/>
      <c r="F343" s="221"/>
      <c r="G343" s="14"/>
      <c r="H343" s="15"/>
      <c r="I343" s="15"/>
      <c r="J343" s="15"/>
      <c r="K343" s="15"/>
      <c r="L343" s="16"/>
      <c r="M343" s="15"/>
      <c r="N343" s="29"/>
    </row>
    <row r="344" spans="2:14" x14ac:dyDescent="0.25">
      <c r="B344" s="220"/>
      <c r="C344" s="221"/>
      <c r="D344" s="220"/>
      <c r="E344" s="310"/>
      <c r="F344" s="221"/>
      <c r="G344" s="14"/>
      <c r="H344" s="15"/>
      <c r="I344" s="15"/>
      <c r="J344" s="15"/>
      <c r="K344" s="15"/>
      <c r="L344" s="16"/>
      <c r="M344" s="15"/>
      <c r="N344" s="29"/>
    </row>
    <row r="345" spans="2:14" x14ac:dyDescent="0.25">
      <c r="B345" s="220"/>
      <c r="C345" s="221"/>
      <c r="D345" s="220"/>
      <c r="E345" s="310"/>
      <c r="F345" s="221"/>
      <c r="G345" s="14"/>
      <c r="H345" s="15"/>
      <c r="I345" s="15"/>
      <c r="J345" s="15"/>
      <c r="K345" s="15"/>
      <c r="L345" s="16"/>
      <c r="M345" s="15"/>
      <c r="N345" s="29"/>
    </row>
    <row r="346" spans="2:14" x14ac:dyDescent="0.25">
      <c r="B346" s="220"/>
      <c r="C346" s="221"/>
      <c r="D346" s="220"/>
      <c r="E346" s="310"/>
      <c r="F346" s="221"/>
      <c r="G346" s="14"/>
      <c r="H346" s="15"/>
      <c r="I346" s="15"/>
      <c r="J346" s="15"/>
      <c r="K346" s="15"/>
      <c r="L346" s="16"/>
      <c r="M346" s="15"/>
      <c r="N346" s="29"/>
    </row>
    <row r="347" spans="2:14" x14ac:dyDescent="0.25">
      <c r="B347" s="220"/>
      <c r="C347" s="221"/>
      <c r="D347" s="220"/>
      <c r="E347" s="310"/>
      <c r="F347" s="221"/>
      <c r="G347" s="14"/>
      <c r="H347" s="15"/>
      <c r="I347" s="15"/>
      <c r="J347" s="15"/>
      <c r="K347" s="15"/>
      <c r="L347" s="16"/>
      <c r="M347" s="15"/>
      <c r="N347" s="29"/>
    </row>
    <row r="348" spans="2:14" x14ac:dyDescent="0.25">
      <c r="B348" s="220"/>
      <c r="C348" s="221"/>
      <c r="D348" s="220"/>
      <c r="E348" s="310"/>
      <c r="F348" s="221"/>
      <c r="G348" s="14"/>
      <c r="H348" s="15"/>
      <c r="I348" s="15"/>
      <c r="J348" s="15"/>
      <c r="K348" s="15"/>
      <c r="L348" s="16"/>
      <c r="M348" s="15"/>
      <c r="N348" s="29"/>
    </row>
    <row r="349" spans="2:14" x14ac:dyDescent="0.25">
      <c r="B349" s="216"/>
      <c r="C349" s="217"/>
      <c r="D349" s="216"/>
      <c r="E349" s="260"/>
      <c r="F349" s="217"/>
      <c r="G349" s="17"/>
      <c r="H349" s="18"/>
      <c r="I349" s="18"/>
      <c r="J349" s="18"/>
      <c r="K349" s="18"/>
      <c r="L349" s="18"/>
      <c r="M349" s="19"/>
      <c r="N349" s="68"/>
    </row>
    <row r="350" spans="2:14" ht="15.75" x14ac:dyDescent="0.25">
      <c r="B350" s="239"/>
      <c r="C350" s="241"/>
      <c r="D350" s="220"/>
      <c r="E350" s="310"/>
      <c r="F350" s="221"/>
      <c r="G350" s="14"/>
      <c r="H350" s="15"/>
      <c r="I350" s="15"/>
      <c r="J350" s="15"/>
      <c r="K350" s="15"/>
      <c r="L350" s="16"/>
      <c r="M350" s="15"/>
      <c r="N350" s="29"/>
    </row>
    <row r="351" spans="2:14" x14ac:dyDescent="0.25">
      <c r="B351" s="220"/>
      <c r="C351" s="221"/>
      <c r="D351" s="220"/>
      <c r="E351" s="310"/>
      <c r="F351" s="221"/>
      <c r="G351" s="14"/>
      <c r="H351" s="15"/>
      <c r="I351" s="15"/>
      <c r="J351" s="15"/>
      <c r="K351" s="15"/>
      <c r="L351" s="16"/>
      <c r="M351" s="15"/>
      <c r="N351" s="29"/>
    </row>
    <row r="352" spans="2:14" x14ac:dyDescent="0.25">
      <c r="B352" s="220"/>
      <c r="C352" s="221"/>
      <c r="D352" s="220"/>
      <c r="E352" s="310"/>
      <c r="F352" s="221"/>
      <c r="G352" s="14"/>
      <c r="H352" s="15"/>
      <c r="I352" s="15"/>
      <c r="J352" s="15"/>
      <c r="K352" s="15"/>
      <c r="L352" s="16"/>
      <c r="M352" s="15"/>
      <c r="N352" s="29"/>
    </row>
    <row r="353" spans="2:14" x14ac:dyDescent="0.25">
      <c r="B353" s="220"/>
      <c r="C353" s="221"/>
      <c r="D353" s="220"/>
      <c r="E353" s="310"/>
      <c r="F353" s="221"/>
      <c r="G353" s="14"/>
      <c r="H353" s="15"/>
      <c r="I353" s="15"/>
      <c r="J353" s="15"/>
      <c r="K353" s="15"/>
      <c r="L353" s="16"/>
      <c r="M353" s="15"/>
      <c r="N353" s="29"/>
    </row>
    <row r="354" spans="2:14" x14ac:dyDescent="0.25">
      <c r="B354" s="220"/>
      <c r="C354" s="221"/>
      <c r="D354" s="220"/>
      <c r="E354" s="310"/>
      <c r="F354" s="221"/>
      <c r="G354" s="14"/>
      <c r="H354" s="15"/>
      <c r="I354" s="15"/>
      <c r="J354" s="15"/>
      <c r="K354" s="15"/>
      <c r="L354" s="16"/>
      <c r="M354" s="15"/>
      <c r="N354" s="29"/>
    </row>
    <row r="355" spans="2:14" x14ac:dyDescent="0.25">
      <c r="B355" s="220"/>
      <c r="C355" s="221"/>
      <c r="D355" s="220"/>
      <c r="E355" s="310"/>
      <c r="F355" s="221"/>
      <c r="G355" s="14"/>
      <c r="H355" s="15"/>
      <c r="I355" s="15"/>
      <c r="J355" s="15"/>
      <c r="K355" s="15"/>
      <c r="L355" s="16"/>
      <c r="M355" s="15"/>
      <c r="N355" s="29"/>
    </row>
    <row r="356" spans="2:14" x14ac:dyDescent="0.25">
      <c r="B356" s="220"/>
      <c r="C356" s="221"/>
      <c r="D356" s="312"/>
      <c r="E356" s="313"/>
      <c r="F356" s="314"/>
      <c r="G356" s="332"/>
      <c r="H356" s="318"/>
      <c r="I356" s="318"/>
      <c r="J356" s="318"/>
      <c r="K356" s="318"/>
      <c r="L356" s="318"/>
      <c r="M356" s="318"/>
      <c r="N356" s="29"/>
    </row>
    <row r="357" spans="2:14" x14ac:dyDescent="0.25">
      <c r="B357" s="220"/>
      <c r="C357" s="221"/>
      <c r="D357" s="315"/>
      <c r="E357" s="316"/>
      <c r="F357" s="317"/>
      <c r="G357" s="333"/>
      <c r="H357" s="320"/>
      <c r="I357" s="320"/>
      <c r="J357" s="320"/>
      <c r="K357" s="320"/>
      <c r="L357" s="320"/>
      <c r="M357" s="320"/>
      <c r="N357" s="29"/>
    </row>
    <row r="358" spans="2:14" x14ac:dyDescent="0.25">
      <c r="B358" s="220"/>
      <c r="C358" s="221"/>
      <c r="D358" s="220"/>
      <c r="E358" s="310"/>
      <c r="F358" s="221"/>
      <c r="G358" s="14"/>
      <c r="H358" s="15"/>
      <c r="I358" s="15"/>
      <c r="J358" s="15"/>
      <c r="K358" s="15"/>
      <c r="L358" s="16"/>
      <c r="M358" s="15"/>
      <c r="N358" s="29"/>
    </row>
    <row r="359" spans="2:14" x14ac:dyDescent="0.25">
      <c r="B359" s="220"/>
      <c r="C359" s="221"/>
      <c r="D359" s="220"/>
      <c r="E359" s="310"/>
      <c r="F359" s="221"/>
      <c r="G359" s="14"/>
      <c r="H359" s="15"/>
      <c r="I359" s="15"/>
      <c r="J359" s="15"/>
      <c r="K359" s="15"/>
      <c r="L359" s="16"/>
      <c r="M359" s="15"/>
      <c r="N359" s="29"/>
    </row>
    <row r="360" spans="2:14" x14ac:dyDescent="0.25">
      <c r="B360" s="220"/>
      <c r="C360" s="221"/>
      <c r="D360" s="220"/>
      <c r="E360" s="310"/>
      <c r="F360" s="221"/>
      <c r="G360" s="14"/>
      <c r="H360" s="15"/>
      <c r="I360" s="15"/>
      <c r="J360" s="15"/>
      <c r="K360" s="15"/>
      <c r="L360" s="16"/>
      <c r="M360" s="15"/>
      <c r="N360" s="29"/>
    </row>
    <row r="361" spans="2:14" x14ac:dyDescent="0.25">
      <c r="B361" s="220"/>
      <c r="C361" s="221"/>
      <c r="D361" s="220"/>
      <c r="E361" s="310"/>
      <c r="F361" s="221"/>
      <c r="G361" s="14"/>
      <c r="H361" s="15"/>
      <c r="I361" s="15"/>
      <c r="J361" s="15"/>
      <c r="K361" s="15"/>
      <c r="L361" s="16"/>
      <c r="M361" s="15"/>
      <c r="N361" s="29"/>
    </row>
    <row r="362" spans="2:14" x14ac:dyDescent="0.25">
      <c r="B362" s="220"/>
      <c r="C362" s="221"/>
      <c r="D362" s="220"/>
      <c r="E362" s="310"/>
      <c r="F362" s="221"/>
      <c r="G362" s="14"/>
      <c r="H362" s="15"/>
      <c r="I362" s="15"/>
      <c r="J362" s="15"/>
      <c r="K362" s="15"/>
      <c r="L362" s="16"/>
      <c r="M362" s="15"/>
      <c r="N362" s="29"/>
    </row>
    <row r="363" spans="2:14" x14ac:dyDescent="0.25">
      <c r="B363" s="220"/>
      <c r="C363" s="221"/>
      <c r="D363" s="220"/>
      <c r="E363" s="310"/>
      <c r="F363" s="221"/>
      <c r="G363" s="14"/>
      <c r="H363" s="15"/>
      <c r="I363" s="15"/>
      <c r="J363" s="15"/>
      <c r="K363" s="15"/>
      <c r="L363" s="16"/>
      <c r="M363" s="15"/>
      <c r="N363" s="29"/>
    </row>
    <row r="364" spans="2:14" x14ac:dyDescent="0.25">
      <c r="B364" s="220"/>
      <c r="C364" s="221"/>
      <c r="D364" s="220"/>
      <c r="E364" s="310"/>
      <c r="F364" s="221"/>
      <c r="G364" s="14"/>
      <c r="H364" s="15"/>
      <c r="I364" s="15"/>
      <c r="J364" s="15"/>
      <c r="K364" s="15"/>
      <c r="L364" s="16"/>
      <c r="M364" s="15"/>
      <c r="N364" s="29"/>
    </row>
    <row r="365" spans="2:14" x14ac:dyDescent="0.25">
      <c r="B365" s="220"/>
      <c r="C365" s="221"/>
      <c r="D365" s="220"/>
      <c r="E365" s="310"/>
      <c r="F365" s="221"/>
      <c r="G365" s="14"/>
      <c r="H365" s="15"/>
      <c r="I365" s="15"/>
      <c r="J365" s="15"/>
      <c r="K365" s="15"/>
      <c r="L365" s="16"/>
      <c r="M365" s="15"/>
      <c r="N365" s="29"/>
    </row>
    <row r="366" spans="2:14" x14ac:dyDescent="0.25">
      <c r="B366" s="220"/>
      <c r="C366" s="221"/>
      <c r="D366" s="220"/>
      <c r="E366" s="310"/>
      <c r="F366" s="221"/>
      <c r="G366" s="14"/>
      <c r="H366" s="15"/>
      <c r="I366" s="15"/>
      <c r="J366" s="15"/>
      <c r="K366" s="15"/>
      <c r="L366" s="16"/>
      <c r="M366" s="15"/>
      <c r="N366" s="29"/>
    </row>
    <row r="367" spans="2:14" x14ac:dyDescent="0.25">
      <c r="B367" s="216"/>
      <c r="C367" s="217"/>
      <c r="D367" s="216"/>
      <c r="E367" s="260"/>
      <c r="F367" s="217"/>
      <c r="G367" s="17"/>
      <c r="H367" s="18"/>
      <c r="I367" s="18"/>
      <c r="J367" s="18"/>
      <c r="K367" s="18"/>
      <c r="L367" s="18"/>
      <c r="M367" s="19"/>
      <c r="N367" s="68"/>
    </row>
    <row r="368" spans="2:14" ht="15.75" x14ac:dyDescent="0.25">
      <c r="B368" s="239"/>
      <c r="C368" s="241"/>
      <c r="D368" s="220"/>
      <c r="E368" s="310"/>
      <c r="F368" s="221"/>
      <c r="G368" s="14"/>
      <c r="H368" s="15"/>
      <c r="I368" s="15"/>
      <c r="J368" s="15"/>
      <c r="K368" s="15"/>
      <c r="L368" s="16"/>
      <c r="M368" s="15"/>
      <c r="N368" s="29"/>
    </row>
    <row r="369" spans="2:14" x14ac:dyDescent="0.25">
      <c r="B369" s="220"/>
      <c r="C369" s="221"/>
      <c r="D369" s="220"/>
      <c r="E369" s="310"/>
      <c r="F369" s="221"/>
      <c r="G369" s="14"/>
      <c r="H369" s="15"/>
      <c r="I369" s="15"/>
      <c r="J369" s="15"/>
      <c r="K369" s="15"/>
      <c r="L369" s="16"/>
      <c r="M369" s="15"/>
      <c r="N369" s="29"/>
    </row>
    <row r="370" spans="2:14" x14ac:dyDescent="0.25">
      <c r="B370" s="220"/>
      <c r="C370" s="221"/>
      <c r="D370" s="220"/>
      <c r="E370" s="310"/>
      <c r="F370" s="221"/>
      <c r="G370" s="14"/>
      <c r="H370" s="15"/>
      <c r="I370" s="15"/>
      <c r="J370" s="15"/>
      <c r="K370" s="15"/>
      <c r="L370" s="16"/>
      <c r="M370" s="15"/>
      <c r="N370" s="29"/>
    </row>
    <row r="371" spans="2:14" x14ac:dyDescent="0.25">
      <c r="B371" s="220"/>
      <c r="C371" s="221"/>
      <c r="D371" s="220"/>
      <c r="E371" s="310"/>
      <c r="F371" s="221"/>
      <c r="G371" s="14"/>
      <c r="H371" s="15"/>
      <c r="I371" s="15"/>
      <c r="J371" s="15"/>
      <c r="K371" s="15"/>
      <c r="L371" s="16"/>
      <c r="M371" s="15"/>
      <c r="N371" s="29"/>
    </row>
    <row r="372" spans="2:14" x14ac:dyDescent="0.25">
      <c r="B372" s="220"/>
      <c r="C372" s="221"/>
      <c r="D372" s="220"/>
      <c r="E372" s="310"/>
      <c r="F372" s="221"/>
      <c r="G372" s="14"/>
      <c r="H372" s="15"/>
      <c r="I372" s="15"/>
      <c r="J372" s="15"/>
      <c r="K372" s="15"/>
      <c r="L372" s="16"/>
      <c r="M372" s="15"/>
      <c r="N372" s="29"/>
    </row>
    <row r="373" spans="2:14" x14ac:dyDescent="0.25">
      <c r="B373" s="220"/>
      <c r="C373" s="221"/>
      <c r="D373" s="220"/>
      <c r="E373" s="310"/>
      <c r="F373" s="221"/>
      <c r="G373" s="14"/>
      <c r="H373" s="15"/>
      <c r="I373" s="15"/>
      <c r="J373" s="15"/>
      <c r="K373" s="15"/>
      <c r="L373" s="16"/>
      <c r="M373" s="15"/>
      <c r="N373" s="29"/>
    </row>
    <row r="374" spans="2:14" x14ac:dyDescent="0.25">
      <c r="B374" s="220"/>
      <c r="C374" s="221"/>
      <c r="D374" s="220"/>
      <c r="E374" s="310"/>
      <c r="F374" s="221"/>
      <c r="G374" s="14"/>
      <c r="H374" s="15"/>
      <c r="I374" s="15"/>
      <c r="J374" s="15"/>
      <c r="K374" s="15"/>
      <c r="L374" s="16"/>
      <c r="M374" s="15"/>
      <c r="N374" s="29"/>
    </row>
    <row r="375" spans="2:14" x14ac:dyDescent="0.25">
      <c r="B375" s="220"/>
      <c r="C375" s="221"/>
      <c r="D375" s="220"/>
      <c r="E375" s="310"/>
      <c r="F375" s="221"/>
      <c r="G375" s="14"/>
      <c r="H375" s="15"/>
      <c r="I375" s="15"/>
      <c r="J375" s="15"/>
      <c r="K375" s="15"/>
      <c r="L375" s="16"/>
      <c r="M375" s="15"/>
      <c r="N375" s="29"/>
    </row>
    <row r="376" spans="2:14" x14ac:dyDescent="0.25">
      <c r="B376" s="220"/>
      <c r="C376" s="221"/>
      <c r="D376" s="312"/>
      <c r="E376" s="313"/>
      <c r="F376" s="314"/>
      <c r="G376" s="332"/>
      <c r="H376" s="318"/>
      <c r="I376" s="318"/>
      <c r="J376" s="318"/>
      <c r="K376" s="318"/>
      <c r="L376" s="318"/>
      <c r="M376" s="318"/>
      <c r="N376" s="29"/>
    </row>
    <row r="377" spans="2:14" x14ac:dyDescent="0.25">
      <c r="B377" s="220"/>
      <c r="C377" s="221"/>
      <c r="D377" s="315"/>
      <c r="E377" s="316"/>
      <c r="F377" s="317"/>
      <c r="G377" s="333"/>
      <c r="H377" s="320"/>
      <c r="I377" s="320"/>
      <c r="J377" s="320"/>
      <c r="K377" s="320"/>
      <c r="L377" s="320"/>
      <c r="M377" s="320"/>
      <c r="N377" s="29"/>
    </row>
    <row r="378" spans="2:14" x14ac:dyDescent="0.25">
      <c r="B378" s="220"/>
      <c r="C378" s="221"/>
      <c r="D378" s="220"/>
      <c r="E378" s="310"/>
      <c r="F378" s="221"/>
      <c r="G378" s="14"/>
      <c r="H378" s="15"/>
      <c r="I378" s="15"/>
      <c r="J378" s="15"/>
      <c r="K378" s="15"/>
      <c r="L378" s="16"/>
      <c r="M378" s="15"/>
      <c r="N378" s="29"/>
    </row>
    <row r="379" spans="2:14" x14ac:dyDescent="0.25">
      <c r="B379" s="220"/>
      <c r="C379" s="221"/>
      <c r="D379" s="220"/>
      <c r="E379" s="310"/>
      <c r="F379" s="221"/>
      <c r="G379" s="14"/>
      <c r="H379" s="15"/>
      <c r="I379" s="15"/>
      <c r="J379" s="15"/>
      <c r="K379" s="15"/>
      <c r="L379" s="16"/>
      <c r="M379" s="15"/>
      <c r="N379" s="29"/>
    </row>
    <row r="380" spans="2:14" x14ac:dyDescent="0.25">
      <c r="B380" s="220"/>
      <c r="C380" s="221"/>
      <c r="D380" s="220"/>
      <c r="E380" s="310"/>
      <c r="F380" s="221"/>
      <c r="G380" s="14"/>
      <c r="H380" s="15"/>
      <c r="I380" s="15"/>
      <c r="J380" s="15"/>
      <c r="K380" s="15"/>
      <c r="L380" s="16"/>
      <c r="M380" s="15"/>
      <c r="N380" s="29"/>
    </row>
    <row r="381" spans="2:14" x14ac:dyDescent="0.25">
      <c r="B381" s="220"/>
      <c r="C381" s="221"/>
      <c r="D381" s="220"/>
      <c r="E381" s="310"/>
      <c r="F381" s="221"/>
      <c r="G381" s="14"/>
      <c r="H381" s="15"/>
      <c r="I381" s="15"/>
      <c r="J381" s="15"/>
      <c r="K381" s="15"/>
      <c r="L381" s="16"/>
      <c r="M381" s="15"/>
      <c r="N381" s="29"/>
    </row>
    <row r="382" spans="2:14" x14ac:dyDescent="0.25">
      <c r="B382" s="220"/>
      <c r="C382" s="221"/>
      <c r="D382" s="220"/>
      <c r="E382" s="310"/>
      <c r="F382" s="221"/>
      <c r="G382" s="14"/>
      <c r="H382" s="15"/>
      <c r="I382" s="15"/>
      <c r="J382" s="15"/>
      <c r="K382" s="15"/>
      <c r="L382" s="16"/>
      <c r="M382" s="15"/>
      <c r="N382" s="29"/>
    </row>
    <row r="383" spans="2:14" x14ac:dyDescent="0.25">
      <c r="B383" s="220"/>
      <c r="C383" s="221"/>
      <c r="D383" s="220"/>
      <c r="E383" s="310"/>
      <c r="F383" s="221"/>
      <c r="G383" s="14"/>
      <c r="H383" s="15"/>
      <c r="I383" s="15"/>
      <c r="J383" s="15"/>
      <c r="K383" s="15"/>
      <c r="L383" s="16"/>
      <c r="M383" s="15"/>
      <c r="N383" s="29"/>
    </row>
    <row r="384" spans="2:14" x14ac:dyDescent="0.25">
      <c r="B384" s="220"/>
      <c r="C384" s="221"/>
      <c r="D384" s="220"/>
      <c r="E384" s="310"/>
      <c r="F384" s="221"/>
      <c r="G384" s="14"/>
      <c r="H384" s="15"/>
      <c r="I384" s="15"/>
      <c r="J384" s="15"/>
      <c r="K384" s="15"/>
      <c r="L384" s="16"/>
      <c r="M384" s="15"/>
      <c r="N384" s="29"/>
    </row>
    <row r="385" spans="2:14" x14ac:dyDescent="0.25">
      <c r="B385" s="220"/>
      <c r="C385" s="221"/>
      <c r="D385" s="220"/>
      <c r="E385" s="310"/>
      <c r="F385" s="221"/>
      <c r="G385" s="14"/>
      <c r="H385" s="15"/>
      <c r="I385" s="15"/>
      <c r="J385" s="15"/>
      <c r="K385" s="15"/>
      <c r="L385" s="16"/>
      <c r="M385" s="15"/>
      <c r="N385" s="29"/>
    </row>
    <row r="386" spans="2:14" x14ac:dyDescent="0.25">
      <c r="B386" s="218"/>
      <c r="C386" s="219"/>
      <c r="D386" s="218"/>
      <c r="E386" s="311"/>
      <c r="F386" s="219"/>
      <c r="G386" s="14"/>
      <c r="H386" s="15"/>
      <c r="I386" s="15"/>
      <c r="J386" s="15"/>
      <c r="K386" s="15"/>
      <c r="L386" s="16"/>
      <c r="M386" s="15"/>
      <c r="N386" s="29"/>
    </row>
    <row r="387" spans="2:14" x14ac:dyDescent="0.25">
      <c r="B387" s="216"/>
      <c r="C387" s="217"/>
      <c r="D387" s="230"/>
      <c r="E387" s="231"/>
      <c r="F387" s="232"/>
      <c r="G387" s="17"/>
      <c r="H387" s="18"/>
      <c r="I387" s="18"/>
      <c r="J387" s="18"/>
      <c r="K387" s="18"/>
      <c r="L387" s="18"/>
      <c r="M387" s="19"/>
      <c r="N387" s="68"/>
    </row>
    <row r="388" spans="2:14" ht="15.75" x14ac:dyDescent="0.25">
      <c r="B388" s="239"/>
      <c r="C388" s="241"/>
      <c r="D388" s="218"/>
      <c r="E388" s="311"/>
      <c r="F388" s="219"/>
      <c r="G388" s="14"/>
      <c r="H388" s="15"/>
      <c r="I388" s="15"/>
      <c r="J388" s="15"/>
      <c r="K388" s="15"/>
      <c r="L388" s="16"/>
      <c r="M388" s="15"/>
      <c r="N388" s="29"/>
    </row>
    <row r="389" spans="2:14" x14ac:dyDescent="0.25">
      <c r="B389" s="220"/>
      <c r="C389" s="221"/>
      <c r="D389" s="220"/>
      <c r="E389" s="310"/>
      <c r="F389" s="221"/>
      <c r="G389" s="14"/>
      <c r="H389" s="15"/>
      <c r="I389" s="15"/>
      <c r="J389" s="15"/>
      <c r="K389" s="15"/>
      <c r="L389" s="16"/>
      <c r="M389" s="15"/>
      <c r="N389" s="29"/>
    </row>
    <row r="390" spans="2:14" x14ac:dyDescent="0.25">
      <c r="B390" s="220"/>
      <c r="C390" s="221"/>
      <c r="D390" s="220"/>
      <c r="E390" s="310"/>
      <c r="F390" s="221"/>
      <c r="G390" s="14"/>
      <c r="H390" s="15"/>
      <c r="I390" s="15"/>
      <c r="J390" s="15"/>
      <c r="K390" s="15"/>
      <c r="L390" s="16"/>
      <c r="M390" s="15"/>
      <c r="N390" s="29"/>
    </row>
    <row r="391" spans="2:14" x14ac:dyDescent="0.25">
      <c r="B391" s="220"/>
      <c r="C391" s="221"/>
      <c r="D391" s="220"/>
      <c r="E391" s="310"/>
      <c r="F391" s="221"/>
      <c r="G391" s="14"/>
      <c r="H391" s="15"/>
      <c r="I391" s="15"/>
      <c r="J391" s="15"/>
      <c r="K391" s="15"/>
      <c r="L391" s="16"/>
      <c r="M391" s="15"/>
      <c r="N391" s="29"/>
    </row>
    <row r="392" spans="2:14" x14ac:dyDescent="0.25">
      <c r="B392" s="220"/>
      <c r="C392" s="221"/>
      <c r="D392" s="220"/>
      <c r="E392" s="310"/>
      <c r="F392" s="221"/>
      <c r="G392" s="14"/>
      <c r="H392" s="15"/>
      <c r="I392" s="15"/>
      <c r="J392" s="15"/>
      <c r="K392" s="15"/>
      <c r="L392" s="16"/>
      <c r="M392" s="15"/>
      <c r="N392" s="29"/>
    </row>
    <row r="393" spans="2:14" x14ac:dyDescent="0.25">
      <c r="B393" s="220"/>
      <c r="C393" s="221"/>
      <c r="D393" s="220"/>
      <c r="E393" s="310"/>
      <c r="F393" s="221"/>
      <c r="G393" s="14"/>
      <c r="H393" s="15"/>
      <c r="I393" s="15"/>
      <c r="J393" s="15"/>
      <c r="K393" s="15"/>
      <c r="L393" s="16"/>
      <c r="M393" s="15"/>
      <c r="N393" s="29"/>
    </row>
    <row r="394" spans="2:14" x14ac:dyDescent="0.25">
      <c r="B394" s="220"/>
      <c r="C394" s="221"/>
      <c r="D394" s="220"/>
      <c r="E394" s="310"/>
      <c r="F394" s="221"/>
      <c r="G394" s="14"/>
      <c r="H394" s="15"/>
      <c r="I394" s="15"/>
      <c r="J394" s="15"/>
      <c r="K394" s="15"/>
      <c r="L394" s="16"/>
      <c r="M394" s="15"/>
      <c r="N394" s="29"/>
    </row>
    <row r="395" spans="2:14" x14ac:dyDescent="0.25">
      <c r="B395" s="220"/>
      <c r="C395" s="221"/>
      <c r="D395" s="220"/>
      <c r="E395" s="310"/>
      <c r="F395" s="221"/>
      <c r="G395" s="14"/>
      <c r="H395" s="15"/>
      <c r="I395" s="15"/>
      <c r="J395" s="15"/>
      <c r="K395" s="15"/>
      <c r="L395" s="16"/>
      <c r="M395" s="15"/>
      <c r="N395" s="29"/>
    </row>
    <row r="396" spans="2:14" x14ac:dyDescent="0.25">
      <c r="B396" s="220"/>
      <c r="C396" s="221"/>
      <c r="D396" s="220"/>
      <c r="E396" s="310"/>
      <c r="F396" s="221"/>
      <c r="G396" s="14"/>
      <c r="H396" s="15"/>
      <c r="I396" s="15"/>
      <c r="J396" s="15"/>
      <c r="K396" s="15"/>
      <c r="L396" s="16"/>
      <c r="M396" s="15"/>
      <c r="N396" s="29"/>
    </row>
    <row r="397" spans="2:14" x14ac:dyDescent="0.25">
      <c r="B397" s="220"/>
      <c r="C397" s="221"/>
      <c r="D397" s="312"/>
      <c r="E397" s="313"/>
      <c r="F397" s="314"/>
      <c r="G397" s="332"/>
      <c r="H397" s="318"/>
      <c r="I397" s="318"/>
      <c r="J397" s="318"/>
      <c r="K397" s="318"/>
      <c r="L397" s="318"/>
      <c r="M397" s="318"/>
      <c r="N397" s="29"/>
    </row>
    <row r="398" spans="2:14" x14ac:dyDescent="0.25">
      <c r="B398" s="220"/>
      <c r="C398" s="221"/>
      <c r="D398" s="315"/>
      <c r="E398" s="316"/>
      <c r="F398" s="317"/>
      <c r="G398" s="333"/>
      <c r="H398" s="320"/>
      <c r="I398" s="320"/>
      <c r="J398" s="320"/>
      <c r="K398" s="320"/>
      <c r="L398" s="320"/>
      <c r="M398" s="320"/>
      <c r="N398" s="29"/>
    </row>
    <row r="399" spans="2:14" x14ac:dyDescent="0.25">
      <c r="B399" s="220"/>
      <c r="C399" s="221"/>
      <c r="D399" s="220"/>
      <c r="E399" s="310"/>
      <c r="F399" s="221"/>
      <c r="G399" s="14"/>
      <c r="H399" s="15"/>
      <c r="I399" s="15"/>
      <c r="J399" s="15"/>
      <c r="K399" s="15"/>
      <c r="L399" s="16"/>
      <c r="M399" s="15"/>
      <c r="N399" s="29"/>
    </row>
    <row r="400" spans="2:14" x14ac:dyDescent="0.25">
      <c r="B400" s="220"/>
      <c r="C400" s="221"/>
      <c r="D400" s="220"/>
      <c r="E400" s="310"/>
      <c r="F400" s="221"/>
      <c r="G400" s="14"/>
      <c r="H400" s="15"/>
      <c r="I400" s="15"/>
      <c r="J400" s="15"/>
      <c r="K400" s="15"/>
      <c r="L400" s="16"/>
      <c r="M400" s="15"/>
      <c r="N400" s="29"/>
    </row>
    <row r="401" spans="2:14" x14ac:dyDescent="0.25">
      <c r="B401" s="220"/>
      <c r="C401" s="221"/>
      <c r="D401" s="220"/>
      <c r="E401" s="310"/>
      <c r="F401" s="221"/>
      <c r="G401" s="14"/>
      <c r="H401" s="15"/>
      <c r="I401" s="15"/>
      <c r="J401" s="15"/>
      <c r="K401" s="15"/>
      <c r="L401" s="16"/>
      <c r="M401" s="15"/>
      <c r="N401" s="29"/>
    </row>
    <row r="402" spans="2:14" x14ac:dyDescent="0.25">
      <c r="B402" s="220"/>
      <c r="C402" s="221"/>
      <c r="D402" s="220"/>
      <c r="E402" s="310"/>
      <c r="F402" s="221"/>
      <c r="G402" s="14"/>
      <c r="H402" s="15"/>
      <c r="I402" s="15"/>
      <c r="J402" s="15"/>
      <c r="K402" s="15"/>
      <c r="L402" s="16"/>
      <c r="M402" s="15"/>
      <c r="N402" s="29"/>
    </row>
    <row r="403" spans="2:14" x14ac:dyDescent="0.25">
      <c r="B403" s="220"/>
      <c r="C403" s="221"/>
      <c r="D403" s="220"/>
      <c r="E403" s="310"/>
      <c r="F403" s="221"/>
      <c r="G403" s="14"/>
      <c r="H403" s="15"/>
      <c r="I403" s="15"/>
      <c r="J403" s="15"/>
      <c r="K403" s="15"/>
      <c r="L403" s="16"/>
      <c r="M403" s="15"/>
      <c r="N403" s="29"/>
    </row>
    <row r="404" spans="2:14" x14ac:dyDescent="0.25">
      <c r="B404" s="220"/>
      <c r="C404" s="221"/>
      <c r="D404" s="220"/>
      <c r="E404" s="310"/>
      <c r="F404" s="221"/>
      <c r="G404" s="14"/>
      <c r="H404" s="15"/>
      <c r="I404" s="15"/>
      <c r="J404" s="15"/>
      <c r="K404" s="15"/>
      <c r="L404" s="16"/>
      <c r="M404" s="15"/>
      <c r="N404" s="29"/>
    </row>
    <row r="405" spans="2:14" x14ac:dyDescent="0.25">
      <c r="B405" s="220"/>
      <c r="C405" s="221"/>
      <c r="D405" s="220"/>
      <c r="E405" s="310"/>
      <c r="F405" s="221"/>
      <c r="G405" s="14"/>
      <c r="H405" s="15"/>
      <c r="I405" s="15"/>
      <c r="J405" s="15"/>
      <c r="K405" s="15"/>
      <c r="L405" s="16"/>
      <c r="M405" s="15"/>
      <c r="N405" s="29"/>
    </row>
    <row r="406" spans="2:14" x14ac:dyDescent="0.25">
      <c r="B406" s="220"/>
      <c r="C406" s="221"/>
      <c r="D406" s="220"/>
      <c r="E406" s="310"/>
      <c r="F406" s="221"/>
      <c r="G406" s="14"/>
      <c r="H406" s="15"/>
      <c r="I406" s="15"/>
      <c r="J406" s="15"/>
      <c r="K406" s="15"/>
      <c r="L406" s="16"/>
      <c r="M406" s="15"/>
      <c r="N406" s="29"/>
    </row>
    <row r="407" spans="2:14" x14ac:dyDescent="0.25">
      <c r="B407" s="220"/>
      <c r="C407" s="221"/>
      <c r="D407" s="220"/>
      <c r="E407" s="310"/>
      <c r="F407" s="221"/>
      <c r="G407" s="14"/>
      <c r="H407" s="15"/>
      <c r="I407" s="15"/>
      <c r="J407" s="15"/>
      <c r="K407" s="15"/>
      <c r="L407" s="16"/>
      <c r="M407" s="15"/>
      <c r="N407" s="29"/>
    </row>
    <row r="408" spans="2:14" x14ac:dyDescent="0.25">
      <c r="B408" s="216"/>
      <c r="C408" s="217"/>
      <c r="D408" s="216"/>
      <c r="E408" s="260"/>
      <c r="F408" s="217"/>
      <c r="G408" s="17"/>
      <c r="H408" s="18"/>
      <c r="I408" s="18"/>
      <c r="J408" s="18"/>
      <c r="K408" s="18"/>
      <c r="L408" s="18"/>
      <c r="M408" s="19"/>
      <c r="N408" s="68"/>
    </row>
    <row r="409" spans="2:14" x14ac:dyDescent="0.25">
      <c r="B409" s="220"/>
      <c r="C409" s="221"/>
      <c r="D409" s="220"/>
      <c r="E409" s="310"/>
      <c r="F409" s="221"/>
      <c r="G409" s="14"/>
      <c r="H409" s="23"/>
      <c r="I409" s="23"/>
      <c r="J409" s="23"/>
      <c r="K409" s="23"/>
      <c r="L409" s="23"/>
      <c r="M409" s="15"/>
      <c r="N409" s="29"/>
    </row>
    <row r="410" spans="2:14" x14ac:dyDescent="0.25">
      <c r="B410" s="335"/>
      <c r="C410" s="336"/>
      <c r="D410" s="335"/>
      <c r="E410" s="337"/>
      <c r="F410" s="336"/>
      <c r="G410" s="20"/>
      <c r="H410" s="21"/>
      <c r="I410" s="21"/>
      <c r="J410" s="21"/>
      <c r="K410" s="21"/>
      <c r="L410" s="21"/>
      <c r="M410" s="22"/>
      <c r="N410" s="72"/>
    </row>
    <row r="411" spans="2:14" x14ac:dyDescent="0.25">
      <c r="B411" s="312"/>
      <c r="C411" s="314"/>
      <c r="D411" s="321"/>
      <c r="E411" s="322"/>
      <c r="F411" s="323"/>
      <c r="G411" s="332"/>
      <c r="H411" s="318"/>
      <c r="I411" s="318"/>
      <c r="J411" s="318"/>
      <c r="K411" s="318"/>
      <c r="L411" s="318"/>
      <c r="M411" s="318"/>
      <c r="N411" s="29"/>
    </row>
    <row r="412" spans="2:14" x14ac:dyDescent="0.25">
      <c r="B412" s="327"/>
      <c r="C412" s="328"/>
      <c r="D412" s="329"/>
      <c r="E412" s="330"/>
      <c r="F412" s="331"/>
      <c r="G412" s="333"/>
      <c r="H412" s="320"/>
      <c r="I412" s="320"/>
      <c r="J412" s="320"/>
      <c r="K412" s="320"/>
      <c r="L412" s="320"/>
      <c r="M412" s="320"/>
      <c r="N412" s="29"/>
    </row>
    <row r="413" spans="2:14" ht="15" customHeight="1" x14ac:dyDescent="0.25">
      <c r="B413" s="312"/>
      <c r="C413" s="314"/>
      <c r="D413" s="321"/>
      <c r="E413" s="322"/>
      <c r="F413" s="323"/>
      <c r="G413" s="332"/>
      <c r="H413" s="318"/>
      <c r="I413" s="318"/>
      <c r="J413" s="318"/>
      <c r="K413" s="318"/>
      <c r="L413" s="318"/>
      <c r="M413" s="318"/>
      <c r="N413" s="29"/>
    </row>
    <row r="414" spans="2:14" x14ac:dyDescent="0.25">
      <c r="B414" s="327"/>
      <c r="C414" s="328"/>
      <c r="D414" s="324"/>
      <c r="E414" s="325"/>
      <c r="F414" s="326"/>
      <c r="G414" s="334"/>
      <c r="H414" s="319"/>
      <c r="I414" s="319"/>
      <c r="J414" s="319"/>
      <c r="K414" s="319"/>
      <c r="L414" s="319"/>
      <c r="M414" s="319"/>
      <c r="N414" s="29"/>
    </row>
    <row r="415" spans="2:14" x14ac:dyDescent="0.25">
      <c r="B415" s="327"/>
      <c r="C415" s="328"/>
      <c r="D415" s="324"/>
      <c r="E415" s="325"/>
      <c r="F415" s="326"/>
      <c r="G415" s="334"/>
      <c r="H415" s="319"/>
      <c r="I415" s="319"/>
      <c r="J415" s="319"/>
      <c r="K415" s="319"/>
      <c r="L415" s="319"/>
      <c r="M415" s="319"/>
      <c r="N415" s="29"/>
    </row>
    <row r="416" spans="2:14" ht="15.75" x14ac:dyDescent="0.25">
      <c r="B416" s="239"/>
      <c r="C416" s="241"/>
      <c r="D416" s="218"/>
      <c r="E416" s="311"/>
      <c r="F416" s="219"/>
      <c r="G416" s="7"/>
      <c r="H416" s="8"/>
      <c r="I416" s="8"/>
      <c r="J416" s="8"/>
      <c r="K416" s="8"/>
      <c r="L416" s="9"/>
      <c r="M416" s="8"/>
      <c r="N416" s="29"/>
    </row>
    <row r="417" spans="2:14" x14ac:dyDescent="0.25">
      <c r="B417" s="220"/>
      <c r="C417" s="221"/>
      <c r="D417" s="220"/>
      <c r="E417" s="310"/>
      <c r="F417" s="221"/>
      <c r="G417" s="14"/>
      <c r="H417" s="15"/>
      <c r="I417" s="15"/>
      <c r="J417" s="15"/>
      <c r="K417" s="15"/>
      <c r="L417" s="16"/>
      <c r="M417" s="15"/>
      <c r="N417" s="29"/>
    </row>
    <row r="418" spans="2:14" x14ac:dyDescent="0.25">
      <c r="B418" s="220"/>
      <c r="C418" s="221"/>
      <c r="D418" s="220"/>
      <c r="E418" s="310"/>
      <c r="F418" s="221"/>
      <c r="G418" s="14"/>
      <c r="H418" s="15"/>
      <c r="I418" s="15"/>
      <c r="J418" s="15"/>
      <c r="K418" s="15"/>
      <c r="L418" s="16"/>
      <c r="M418" s="15"/>
      <c r="N418" s="29"/>
    </row>
    <row r="419" spans="2:14" x14ac:dyDescent="0.25">
      <c r="B419" s="220"/>
      <c r="C419" s="221"/>
      <c r="D419" s="220"/>
      <c r="E419" s="310"/>
      <c r="F419" s="221"/>
      <c r="G419" s="14"/>
      <c r="H419" s="15"/>
      <c r="I419" s="15"/>
      <c r="J419" s="15"/>
      <c r="K419" s="15"/>
      <c r="L419" s="16"/>
      <c r="M419" s="15"/>
      <c r="N419" s="29"/>
    </row>
    <row r="420" spans="2:14" x14ac:dyDescent="0.25">
      <c r="B420" s="220"/>
      <c r="C420" s="221"/>
      <c r="D420" s="220"/>
      <c r="E420" s="310"/>
      <c r="F420" s="221"/>
      <c r="G420" s="14"/>
      <c r="H420" s="15"/>
      <c r="I420" s="15"/>
      <c r="J420" s="15"/>
      <c r="K420" s="15"/>
      <c r="L420" s="16"/>
      <c r="M420" s="15"/>
      <c r="N420" s="29"/>
    </row>
    <row r="421" spans="2:14" x14ac:dyDescent="0.25">
      <c r="B421" s="220"/>
      <c r="C421" s="221"/>
      <c r="D421" s="220"/>
      <c r="E421" s="310"/>
      <c r="F421" s="221"/>
      <c r="G421" s="14"/>
      <c r="H421" s="15"/>
      <c r="I421" s="15"/>
      <c r="J421" s="15"/>
      <c r="K421" s="15"/>
      <c r="L421" s="16"/>
      <c r="M421" s="15"/>
      <c r="N421" s="29"/>
    </row>
    <row r="422" spans="2:14" x14ac:dyDescent="0.25">
      <c r="B422" s="220"/>
      <c r="C422" s="221"/>
      <c r="D422" s="220"/>
      <c r="E422" s="310"/>
      <c r="F422" s="221"/>
      <c r="G422" s="14"/>
      <c r="H422" s="15"/>
      <c r="I422" s="15"/>
      <c r="J422" s="15"/>
      <c r="K422" s="15"/>
      <c r="L422" s="16"/>
      <c r="M422" s="15"/>
      <c r="N422" s="29"/>
    </row>
    <row r="423" spans="2:14" x14ac:dyDescent="0.25">
      <c r="B423" s="220"/>
      <c r="C423" s="221"/>
      <c r="D423" s="220"/>
      <c r="E423" s="310"/>
      <c r="F423" s="221"/>
      <c r="G423" s="14"/>
      <c r="H423" s="15"/>
      <c r="I423" s="15"/>
      <c r="J423" s="15"/>
      <c r="K423" s="15"/>
      <c r="L423" s="16"/>
      <c r="M423" s="15"/>
      <c r="N423" s="29"/>
    </row>
    <row r="424" spans="2:14" x14ac:dyDescent="0.25">
      <c r="B424" s="220"/>
      <c r="C424" s="221"/>
      <c r="D424" s="220"/>
      <c r="E424" s="310"/>
      <c r="F424" s="221"/>
      <c r="G424" s="14"/>
      <c r="H424" s="15"/>
      <c r="I424" s="15"/>
      <c r="J424" s="15"/>
      <c r="K424" s="15"/>
      <c r="L424" s="16"/>
      <c r="M424" s="15"/>
      <c r="N424" s="29"/>
    </row>
    <row r="425" spans="2:14" x14ac:dyDescent="0.25">
      <c r="B425" s="220"/>
      <c r="C425" s="221"/>
      <c r="D425" s="312"/>
      <c r="E425" s="313"/>
      <c r="F425" s="314"/>
      <c r="G425" s="332"/>
      <c r="H425" s="318"/>
      <c r="I425" s="318"/>
      <c r="J425" s="318"/>
      <c r="K425" s="318"/>
      <c r="L425" s="318"/>
      <c r="M425" s="318"/>
      <c r="N425" s="29"/>
    </row>
    <row r="426" spans="2:14" x14ac:dyDescent="0.25">
      <c r="B426" s="220"/>
      <c r="C426" s="221"/>
      <c r="D426" s="315"/>
      <c r="E426" s="316"/>
      <c r="F426" s="317"/>
      <c r="G426" s="333"/>
      <c r="H426" s="320"/>
      <c r="I426" s="320"/>
      <c r="J426" s="320"/>
      <c r="K426" s="320"/>
      <c r="L426" s="320"/>
      <c r="M426" s="320"/>
      <c r="N426" s="29"/>
    </row>
    <row r="427" spans="2:14" x14ac:dyDescent="0.25">
      <c r="B427" s="220"/>
      <c r="C427" s="221"/>
      <c r="D427" s="220"/>
      <c r="E427" s="310"/>
      <c r="F427" s="221"/>
      <c r="G427" s="14"/>
      <c r="H427" s="15"/>
      <c r="I427" s="15"/>
      <c r="J427" s="15"/>
      <c r="K427" s="15"/>
      <c r="L427" s="16"/>
      <c r="M427" s="15"/>
      <c r="N427" s="29"/>
    </row>
    <row r="428" spans="2:14" x14ac:dyDescent="0.25">
      <c r="B428" s="220"/>
      <c r="C428" s="221"/>
      <c r="D428" s="220"/>
      <c r="E428" s="310"/>
      <c r="F428" s="221"/>
      <c r="G428" s="14"/>
      <c r="H428" s="15"/>
      <c r="I428" s="15"/>
      <c r="J428" s="15"/>
      <c r="K428" s="15"/>
      <c r="L428" s="16"/>
      <c r="M428" s="15"/>
      <c r="N428" s="29"/>
    </row>
    <row r="429" spans="2:14" x14ac:dyDescent="0.25">
      <c r="B429" s="220"/>
      <c r="C429" s="221"/>
      <c r="D429" s="220"/>
      <c r="E429" s="310"/>
      <c r="F429" s="221"/>
      <c r="G429" s="14"/>
      <c r="H429" s="15"/>
      <c r="I429" s="15"/>
      <c r="J429" s="15"/>
      <c r="K429" s="15"/>
      <c r="L429" s="16"/>
      <c r="M429" s="15"/>
      <c r="N429" s="29"/>
    </row>
    <row r="430" spans="2:14" x14ac:dyDescent="0.25">
      <c r="B430" s="220"/>
      <c r="C430" s="221"/>
      <c r="D430" s="220"/>
      <c r="E430" s="310"/>
      <c r="F430" s="221"/>
      <c r="G430" s="14"/>
      <c r="H430" s="15"/>
      <c r="I430" s="15"/>
      <c r="J430" s="15"/>
      <c r="K430" s="15"/>
      <c r="L430" s="16"/>
      <c r="M430" s="15"/>
      <c r="N430" s="29"/>
    </row>
    <row r="431" spans="2:14" x14ac:dyDescent="0.25">
      <c r="B431" s="220"/>
      <c r="C431" s="221"/>
      <c r="D431" s="220"/>
      <c r="E431" s="310"/>
      <c r="F431" s="221"/>
      <c r="G431" s="14"/>
      <c r="H431" s="15"/>
      <c r="I431" s="15"/>
      <c r="J431" s="15"/>
      <c r="K431" s="15"/>
      <c r="L431" s="16"/>
      <c r="M431" s="15"/>
      <c r="N431" s="29"/>
    </row>
    <row r="432" spans="2:14" x14ac:dyDescent="0.25">
      <c r="B432" s="220"/>
      <c r="C432" s="221"/>
      <c r="D432" s="220"/>
      <c r="E432" s="310"/>
      <c r="F432" s="221"/>
      <c r="G432" s="14"/>
      <c r="H432" s="15"/>
      <c r="I432" s="15"/>
      <c r="J432" s="15"/>
      <c r="K432" s="15"/>
      <c r="L432" s="16"/>
      <c r="M432" s="15"/>
      <c r="N432" s="29"/>
    </row>
    <row r="433" spans="2:14" x14ac:dyDescent="0.25">
      <c r="B433" s="220"/>
      <c r="C433" s="221"/>
      <c r="D433" s="220"/>
      <c r="E433" s="310"/>
      <c r="F433" s="221"/>
      <c r="G433" s="14"/>
      <c r="H433" s="15"/>
      <c r="I433" s="15"/>
      <c r="J433" s="15"/>
      <c r="K433" s="15"/>
      <c r="L433" s="16"/>
      <c r="M433" s="15"/>
      <c r="N433" s="29"/>
    </row>
    <row r="434" spans="2:14" x14ac:dyDescent="0.25">
      <c r="B434" s="220"/>
      <c r="C434" s="221"/>
      <c r="D434" s="220"/>
      <c r="E434" s="310"/>
      <c r="F434" s="221"/>
      <c r="G434" s="14"/>
      <c r="H434" s="15"/>
      <c r="I434" s="15"/>
      <c r="J434" s="15"/>
      <c r="K434" s="15"/>
      <c r="L434" s="16"/>
      <c r="M434" s="15"/>
      <c r="N434" s="29"/>
    </row>
    <row r="435" spans="2:14" x14ac:dyDescent="0.25">
      <c r="B435" s="220"/>
      <c r="C435" s="221"/>
      <c r="D435" s="220"/>
      <c r="E435" s="310"/>
      <c r="F435" s="221"/>
      <c r="G435" s="14"/>
      <c r="H435" s="15"/>
      <c r="I435" s="15"/>
      <c r="J435" s="15"/>
      <c r="K435" s="15"/>
      <c r="L435" s="16"/>
      <c r="M435" s="15"/>
      <c r="N435" s="29"/>
    </row>
    <row r="436" spans="2:14" x14ac:dyDescent="0.25">
      <c r="B436" s="216"/>
      <c r="C436" s="217"/>
      <c r="D436" s="216"/>
      <c r="E436" s="260"/>
      <c r="F436" s="217"/>
      <c r="G436" s="11"/>
      <c r="H436" s="12"/>
      <c r="I436" s="12"/>
      <c r="J436" s="12"/>
      <c r="K436" s="12"/>
      <c r="L436" s="12"/>
      <c r="M436" s="13"/>
      <c r="N436" s="68"/>
    </row>
  </sheetData>
  <mergeCells count="807">
    <mergeCell ref="B257:C257"/>
    <mergeCell ref="B254:C254"/>
    <mergeCell ref="B262:C262"/>
    <mergeCell ref="D239:F239"/>
    <mergeCell ref="D237:F237"/>
    <mergeCell ref="D246:F246"/>
    <mergeCell ref="B241:C241"/>
    <mergeCell ref="D255:F255"/>
    <mergeCell ref="D254:F254"/>
    <mergeCell ref="D257:F257"/>
    <mergeCell ref="D253:F253"/>
    <mergeCell ref="D302:F302"/>
    <mergeCell ref="D207:F207"/>
    <mergeCell ref="B207:C207"/>
    <mergeCell ref="B210:C210"/>
    <mergeCell ref="D210:F210"/>
    <mergeCell ref="B220:C220"/>
    <mergeCell ref="B217:C217"/>
    <mergeCell ref="B208:C208"/>
    <mergeCell ref="D217:F217"/>
    <mergeCell ref="D284:F284"/>
    <mergeCell ref="D213:F213"/>
    <mergeCell ref="B214:C214"/>
    <mergeCell ref="D211:F211"/>
    <mergeCell ref="D212:F212"/>
    <mergeCell ref="B212:C212"/>
    <mergeCell ref="D294:F294"/>
    <mergeCell ref="D270:F270"/>
    <mergeCell ref="D276:F276"/>
    <mergeCell ref="D273:F273"/>
    <mergeCell ref="B273:C273"/>
    <mergeCell ref="B230:C230"/>
    <mergeCell ref="B260:C261"/>
    <mergeCell ref="D245:F245"/>
    <mergeCell ref="B243:C243"/>
    <mergeCell ref="D301:F301"/>
    <mergeCell ref="D296:F296"/>
    <mergeCell ref="D299:F299"/>
    <mergeCell ref="D297:F297"/>
    <mergeCell ref="D300:F300"/>
    <mergeCell ref="H260:H262"/>
    <mergeCell ref="G260:G262"/>
    <mergeCell ref="D277:F277"/>
    <mergeCell ref="D288:F288"/>
    <mergeCell ref="D291:F292"/>
    <mergeCell ref="D262:F262"/>
    <mergeCell ref="D264:F264"/>
    <mergeCell ref="D268:F268"/>
    <mergeCell ref="B275:C275"/>
    <mergeCell ref="B271:C271"/>
    <mergeCell ref="B272:C272"/>
    <mergeCell ref="B274:C274"/>
    <mergeCell ref="D286:F286"/>
    <mergeCell ref="D285:F285"/>
    <mergeCell ref="D278:F278"/>
    <mergeCell ref="B276:C276"/>
    <mergeCell ref="D275:F275"/>
    <mergeCell ref="B269:C269"/>
    <mergeCell ref="B270:C270"/>
    <mergeCell ref="D269:F269"/>
    <mergeCell ref="B268:C268"/>
    <mergeCell ref="D280:F280"/>
    <mergeCell ref="D283:F283"/>
    <mergeCell ref="D289:F289"/>
    <mergeCell ref="B283:C283"/>
    <mergeCell ref="D271:F271"/>
    <mergeCell ref="B282:C282"/>
    <mergeCell ref="B278:C278"/>
    <mergeCell ref="B280:C280"/>
    <mergeCell ref="B277:C277"/>
    <mergeCell ref="D282:F282"/>
    <mergeCell ref="B281:C281"/>
    <mergeCell ref="D281:F281"/>
    <mergeCell ref="B286:C286"/>
    <mergeCell ref="D287:F287"/>
    <mergeCell ref="B303:C303"/>
    <mergeCell ref="B305:C305"/>
    <mergeCell ref="B304:C304"/>
    <mergeCell ref="B314:C314"/>
    <mergeCell ref="B302:C302"/>
    <mergeCell ref="B300:C300"/>
    <mergeCell ref="B265:C265"/>
    <mergeCell ref="B266:C266"/>
    <mergeCell ref="B325:C325"/>
    <mergeCell ref="B307:C307"/>
    <mergeCell ref="B318:C318"/>
    <mergeCell ref="B317:C317"/>
    <mergeCell ref="B321:C321"/>
    <mergeCell ref="B308:C309"/>
    <mergeCell ref="B306:C306"/>
    <mergeCell ref="B313:C313"/>
    <mergeCell ref="B316:C316"/>
    <mergeCell ref="B319:C319"/>
    <mergeCell ref="B297:C297"/>
    <mergeCell ref="B298:C298"/>
    <mergeCell ref="B296:C296"/>
    <mergeCell ref="B299:C299"/>
    <mergeCell ref="B301:C301"/>
    <mergeCell ref="B284:C284"/>
    <mergeCell ref="B289:C289"/>
    <mergeCell ref="B287:C287"/>
    <mergeCell ref="B267:C267"/>
    <mergeCell ref="B288:C288"/>
    <mergeCell ref="B290:C290"/>
    <mergeCell ref="B291:C292"/>
    <mergeCell ref="B294:C294"/>
    <mergeCell ref="B295:C295"/>
    <mergeCell ref="B293:C293"/>
    <mergeCell ref="B242:C242"/>
    <mergeCell ref="B222:C222"/>
    <mergeCell ref="B226:C226"/>
    <mergeCell ref="B236:C236"/>
    <mergeCell ref="B249:C249"/>
    <mergeCell ref="B256:C256"/>
    <mergeCell ref="D267:F267"/>
    <mergeCell ref="D260:F261"/>
    <mergeCell ref="B259:C259"/>
    <mergeCell ref="D230:F230"/>
    <mergeCell ref="D234:F234"/>
    <mergeCell ref="B245:C245"/>
    <mergeCell ref="D244:F244"/>
    <mergeCell ref="B246:C246"/>
    <mergeCell ref="D247:F247"/>
    <mergeCell ref="B252:C252"/>
    <mergeCell ref="B255:C255"/>
    <mergeCell ref="D249:F249"/>
    <mergeCell ref="D256:F256"/>
    <mergeCell ref="D252:F252"/>
    <mergeCell ref="B250:C250"/>
    <mergeCell ref="B251:C251"/>
    <mergeCell ref="B253:C253"/>
    <mergeCell ref="B264:C264"/>
    <mergeCell ref="D241:F241"/>
    <mergeCell ref="D235:F235"/>
    <mergeCell ref="D238:F238"/>
    <mergeCell ref="B228:C228"/>
    <mergeCell ref="B238:C238"/>
    <mergeCell ref="B239:C239"/>
    <mergeCell ref="B237:C237"/>
    <mergeCell ref="B233:C233"/>
    <mergeCell ref="B229:C229"/>
    <mergeCell ref="B235:C235"/>
    <mergeCell ref="B231:C231"/>
    <mergeCell ref="D198:F198"/>
    <mergeCell ref="D197:F197"/>
    <mergeCell ref="B203:C203"/>
    <mergeCell ref="B201:C201"/>
    <mergeCell ref="B205:C205"/>
    <mergeCell ref="D205:F205"/>
    <mergeCell ref="D208:F208"/>
    <mergeCell ref="D225:F225"/>
    <mergeCell ref="D215:F215"/>
    <mergeCell ref="D224:F224"/>
    <mergeCell ref="D223:F223"/>
    <mergeCell ref="D218:F218"/>
    <mergeCell ref="D209:F209"/>
    <mergeCell ref="B211:C211"/>
    <mergeCell ref="B204:C204"/>
    <mergeCell ref="B218:C218"/>
    <mergeCell ref="B221:C221"/>
    <mergeCell ref="B224:C224"/>
    <mergeCell ref="B206:C206"/>
    <mergeCell ref="B209:C209"/>
    <mergeCell ref="B216:C216"/>
    <mergeCell ref="B223:C223"/>
    <mergeCell ref="B225:C225"/>
    <mergeCell ref="D216:F216"/>
    <mergeCell ref="D200:F200"/>
    <mergeCell ref="D232:F232"/>
    <mergeCell ref="D236:F236"/>
    <mergeCell ref="D233:F233"/>
    <mergeCell ref="D226:F226"/>
    <mergeCell ref="D227:F227"/>
    <mergeCell ref="D228:F228"/>
    <mergeCell ref="B202:C202"/>
    <mergeCell ref="D199:F199"/>
    <mergeCell ref="B200:C200"/>
    <mergeCell ref="D204:F204"/>
    <mergeCell ref="D202:F202"/>
    <mergeCell ref="B199:C199"/>
    <mergeCell ref="B234:C234"/>
    <mergeCell ref="B227:C227"/>
    <mergeCell ref="B232:C232"/>
    <mergeCell ref="D192:F192"/>
    <mergeCell ref="D179:F179"/>
    <mergeCell ref="D178:F178"/>
    <mergeCell ref="B195:C195"/>
    <mergeCell ref="B188:C188"/>
    <mergeCell ref="B189:C189"/>
    <mergeCell ref="B182:C182"/>
    <mergeCell ref="B180:C180"/>
    <mergeCell ref="B190:C190"/>
    <mergeCell ref="D188:F188"/>
    <mergeCell ref="B192:C192"/>
    <mergeCell ref="B193:C193"/>
    <mergeCell ref="B183:C183"/>
    <mergeCell ref="D195:F195"/>
    <mergeCell ref="D187:F187"/>
    <mergeCell ref="B178:C178"/>
    <mergeCell ref="D173:F173"/>
    <mergeCell ref="D166:F166"/>
    <mergeCell ref="B181:C181"/>
    <mergeCell ref="D171:F171"/>
    <mergeCell ref="D175:F175"/>
    <mergeCell ref="D167:F167"/>
    <mergeCell ref="D170:F170"/>
    <mergeCell ref="B170:C170"/>
    <mergeCell ref="B174:C174"/>
    <mergeCell ref="B176:C176"/>
    <mergeCell ref="D174:F174"/>
    <mergeCell ref="D172:F172"/>
    <mergeCell ref="B127:C127"/>
    <mergeCell ref="D147:F147"/>
    <mergeCell ref="D150:F150"/>
    <mergeCell ref="D130:F130"/>
    <mergeCell ref="D129:F129"/>
    <mergeCell ref="D142:F142"/>
    <mergeCell ref="D145:F145"/>
    <mergeCell ref="B171:C171"/>
    <mergeCell ref="D165:F165"/>
    <mergeCell ref="D153:F153"/>
    <mergeCell ref="B159:C159"/>
    <mergeCell ref="B162:C162"/>
    <mergeCell ref="D163:F163"/>
    <mergeCell ref="B161:C161"/>
    <mergeCell ref="B165:C165"/>
    <mergeCell ref="B169:C169"/>
    <mergeCell ref="B164:C164"/>
    <mergeCell ref="D180:F180"/>
    <mergeCell ref="D189:F189"/>
    <mergeCell ref="D181:F181"/>
    <mergeCell ref="D185:F185"/>
    <mergeCell ref="D182:F182"/>
    <mergeCell ref="G291:G292"/>
    <mergeCell ref="B149:C149"/>
    <mergeCell ref="B150:C150"/>
    <mergeCell ref="D168:F168"/>
    <mergeCell ref="D164:F164"/>
    <mergeCell ref="D157:F157"/>
    <mergeCell ref="D154:F154"/>
    <mergeCell ref="B152:C152"/>
    <mergeCell ref="D155:F155"/>
    <mergeCell ref="B166:C166"/>
    <mergeCell ref="D169:F169"/>
    <mergeCell ref="B167:C167"/>
    <mergeCell ref="D176:F176"/>
    <mergeCell ref="B194:C194"/>
    <mergeCell ref="B179:C179"/>
    <mergeCell ref="B187:C187"/>
    <mergeCell ref="B186:C186"/>
    <mergeCell ref="B185:C185"/>
    <mergeCell ref="D190:F190"/>
    <mergeCell ref="M356:M357"/>
    <mergeCell ref="L339:L340"/>
    <mergeCell ref="K339:K340"/>
    <mergeCell ref="M339:M340"/>
    <mergeCell ref="L356:L357"/>
    <mergeCell ref="H321:H322"/>
    <mergeCell ref="J356:J357"/>
    <mergeCell ref="J339:J340"/>
    <mergeCell ref="L321:L322"/>
    <mergeCell ref="K356:K357"/>
    <mergeCell ref="I356:I357"/>
    <mergeCell ref="I339:I340"/>
    <mergeCell ref="H339:H340"/>
    <mergeCell ref="I321:I322"/>
    <mergeCell ref="I310:I312"/>
    <mergeCell ref="J321:J322"/>
    <mergeCell ref="K260:K262"/>
    <mergeCell ref="J291:J292"/>
    <mergeCell ref="M310:M312"/>
    <mergeCell ref="J310:J312"/>
    <mergeCell ref="M291:M292"/>
    <mergeCell ref="L260:L262"/>
    <mergeCell ref="M321:M322"/>
    <mergeCell ref="M260:M262"/>
    <mergeCell ref="I308:I309"/>
    <mergeCell ref="I291:I292"/>
    <mergeCell ref="I260:I262"/>
    <mergeCell ref="J16:J17"/>
    <mergeCell ref="L291:L292"/>
    <mergeCell ref="K321:K322"/>
    <mergeCell ref="K310:K312"/>
    <mergeCell ref="K308:K309"/>
    <mergeCell ref="J308:J309"/>
    <mergeCell ref="J260:J262"/>
    <mergeCell ref="K291:K292"/>
    <mergeCell ref="L310:L312"/>
    <mergeCell ref="M308:M309"/>
    <mergeCell ref="L308:L309"/>
    <mergeCell ref="D90:F90"/>
    <mergeCell ref="D84:F84"/>
    <mergeCell ref="D144:F144"/>
    <mergeCell ref="D127:F127"/>
    <mergeCell ref="D98:F98"/>
    <mergeCell ref="D124:F124"/>
    <mergeCell ref="D128:F128"/>
    <mergeCell ref="D95:F95"/>
    <mergeCell ref="G308:G309"/>
    <mergeCell ref="H308:H309"/>
    <mergeCell ref="D295:F295"/>
    <mergeCell ref="D298:F298"/>
    <mergeCell ref="D120:F120"/>
    <mergeCell ref="D122:F122"/>
    <mergeCell ref="D111:F111"/>
    <mergeCell ref="D121:F121"/>
    <mergeCell ref="D135:F135"/>
    <mergeCell ref="D112:F112"/>
    <mergeCell ref="D196:F196"/>
    <mergeCell ref="D220:F220"/>
    <mergeCell ref="D305:F305"/>
    <mergeCell ref="H291:H292"/>
    <mergeCell ref="D342:F342"/>
    <mergeCell ref="D80:F80"/>
    <mergeCell ref="D85:F85"/>
    <mergeCell ref="D71:F71"/>
    <mergeCell ref="D69:F69"/>
    <mergeCell ref="D93:F93"/>
    <mergeCell ref="D114:F114"/>
    <mergeCell ref="H356:H357"/>
    <mergeCell ref="D343:F343"/>
    <mergeCell ref="G310:G312"/>
    <mergeCell ref="D356:F357"/>
    <mergeCell ref="G356:G357"/>
    <mergeCell ref="D345:F345"/>
    <mergeCell ref="D339:F340"/>
    <mergeCell ref="D337:F337"/>
    <mergeCell ref="G321:G322"/>
    <mergeCell ref="D349:F349"/>
    <mergeCell ref="D336:F336"/>
    <mergeCell ref="G339:G340"/>
    <mergeCell ref="H310:H312"/>
    <mergeCell ref="D320:F320"/>
    <mergeCell ref="D317:F317"/>
    <mergeCell ref="D319:F319"/>
    <mergeCell ref="D316:F316"/>
    <mergeCell ref="D351:F351"/>
    <mergeCell ref="D350:F350"/>
    <mergeCell ref="D344:F344"/>
    <mergeCell ref="D354:F354"/>
    <mergeCell ref="D341:F341"/>
    <mergeCell ref="D338:F338"/>
    <mergeCell ref="M4:M5"/>
    <mergeCell ref="L4:L5"/>
    <mergeCell ref="M16:M17"/>
    <mergeCell ref="K16:K17"/>
    <mergeCell ref="K4:K5"/>
    <mergeCell ref="L16:L17"/>
    <mergeCell ref="D68:F68"/>
    <mergeCell ref="D74:F74"/>
    <mergeCell ref="D45:F45"/>
    <mergeCell ref="D43:F43"/>
    <mergeCell ref="D28:F28"/>
    <mergeCell ref="D30:F30"/>
    <mergeCell ref="D31:F31"/>
    <mergeCell ref="D33:F33"/>
    <mergeCell ref="D38:F38"/>
    <mergeCell ref="D49:F49"/>
    <mergeCell ref="D352:F352"/>
    <mergeCell ref="D348:F348"/>
    <mergeCell ref="D371:F371"/>
    <mergeCell ref="D369:F369"/>
    <mergeCell ref="D358:F358"/>
    <mergeCell ref="D73:F73"/>
    <mergeCell ref="D355:F355"/>
    <mergeCell ref="D148:F148"/>
    <mergeCell ref="D146:F146"/>
    <mergeCell ref="D143:F143"/>
    <mergeCell ref="D313:F313"/>
    <mergeCell ref="D367:F367"/>
    <mergeCell ref="D366:F366"/>
    <mergeCell ref="D134:F134"/>
    <mergeCell ref="D131:F131"/>
    <mergeCell ref="D361:F361"/>
    <mergeCell ref="D359:F359"/>
    <mergeCell ref="D360:F360"/>
    <mergeCell ref="D353:F353"/>
    <mergeCell ref="D346:F346"/>
    <mergeCell ref="D308:F309"/>
    <mergeCell ref="D331:F331"/>
    <mergeCell ref="D365:F365"/>
    <mergeCell ref="D362:F362"/>
    <mergeCell ref="D347:F347"/>
    <mergeCell ref="D315:F315"/>
    <mergeCell ref="D330:F330"/>
    <mergeCell ref="D332:F332"/>
    <mergeCell ref="D383:F383"/>
    <mergeCell ref="D390:F390"/>
    <mergeCell ref="D385:F385"/>
    <mergeCell ref="D363:F363"/>
    <mergeCell ref="D370:F370"/>
    <mergeCell ref="D391:F391"/>
    <mergeCell ref="D47:F47"/>
    <mergeCell ref="D326:F326"/>
    <mergeCell ref="D334:F334"/>
    <mergeCell ref="D335:F335"/>
    <mergeCell ref="D327:F327"/>
    <mergeCell ref="D328:F328"/>
    <mergeCell ref="D329:F329"/>
    <mergeCell ref="D333:F333"/>
    <mergeCell ref="D48:F48"/>
    <mergeCell ref="D132:F132"/>
    <mergeCell ref="D307:F307"/>
    <mergeCell ref="D67:F67"/>
    <mergeCell ref="D133:F133"/>
    <mergeCell ref="D140:F140"/>
    <mergeCell ref="D141:F141"/>
    <mergeCell ref="D137:F137"/>
    <mergeCell ref="D374:F374"/>
    <mergeCell ref="D372:F372"/>
    <mergeCell ref="D375:F375"/>
    <mergeCell ref="D380:F380"/>
    <mergeCell ref="D378:F378"/>
    <mergeCell ref="D379:F379"/>
    <mergeCell ref="D387:F387"/>
    <mergeCell ref="D376:F377"/>
    <mergeCell ref="D373:F373"/>
    <mergeCell ref="D386:F386"/>
    <mergeCell ref="D303:F303"/>
    <mergeCell ref="D306:F306"/>
    <mergeCell ref="D325:F325"/>
    <mergeCell ref="D314:F314"/>
    <mergeCell ref="D310:F312"/>
    <mergeCell ref="D324:F324"/>
    <mergeCell ref="D321:F322"/>
    <mergeCell ref="D323:F323"/>
    <mergeCell ref="D318:F318"/>
    <mergeCell ref="D304:F304"/>
    <mergeCell ref="M376:M377"/>
    <mergeCell ref="L376:L377"/>
    <mergeCell ref="K376:K377"/>
    <mergeCell ref="I376:I377"/>
    <mergeCell ref="J376:J377"/>
    <mergeCell ref="D397:F398"/>
    <mergeCell ref="J397:J398"/>
    <mergeCell ref="L397:L398"/>
    <mergeCell ref="K397:K398"/>
    <mergeCell ref="D389:F389"/>
    <mergeCell ref="H376:H377"/>
    <mergeCell ref="D384:F384"/>
    <mergeCell ref="G376:G377"/>
    <mergeCell ref="D381:F381"/>
    <mergeCell ref="D382:F382"/>
    <mergeCell ref="G397:G398"/>
    <mergeCell ref="D393:F393"/>
    <mergeCell ref="H397:H398"/>
    <mergeCell ref="D396:F396"/>
    <mergeCell ref="D392:F392"/>
    <mergeCell ref="D395:F395"/>
    <mergeCell ref="D394:F394"/>
    <mergeCell ref="D410:F410"/>
    <mergeCell ref="B400:C400"/>
    <mergeCell ref="B389:C389"/>
    <mergeCell ref="D400:F400"/>
    <mergeCell ref="B398:C398"/>
    <mergeCell ref="B399:C399"/>
    <mergeCell ref="B397:C397"/>
    <mergeCell ref="B391:C391"/>
    <mergeCell ref="B393:C393"/>
    <mergeCell ref="B395:C395"/>
    <mergeCell ref="B390:C390"/>
    <mergeCell ref="D405:F405"/>
    <mergeCell ref="D402:F402"/>
    <mergeCell ref="D408:F408"/>
    <mergeCell ref="D404:F404"/>
    <mergeCell ref="D401:F401"/>
    <mergeCell ref="M425:M426"/>
    <mergeCell ref="M397:M398"/>
    <mergeCell ref="I397:I398"/>
    <mergeCell ref="M413:M415"/>
    <mergeCell ref="L425:L426"/>
    <mergeCell ref="J413:J415"/>
    <mergeCell ref="I425:I426"/>
    <mergeCell ref="L411:L412"/>
    <mergeCell ref="L413:L415"/>
    <mergeCell ref="M411:M412"/>
    <mergeCell ref="G425:G426"/>
    <mergeCell ref="K425:K426"/>
    <mergeCell ref="K411:K412"/>
    <mergeCell ref="J411:J412"/>
    <mergeCell ref="K413:K415"/>
    <mergeCell ref="G413:G415"/>
    <mergeCell ref="H425:H426"/>
    <mergeCell ref="I413:I415"/>
    <mergeCell ref="J425:J426"/>
    <mergeCell ref="H411:H412"/>
    <mergeCell ref="G411:G412"/>
    <mergeCell ref="H413:H415"/>
    <mergeCell ref="I411:I412"/>
    <mergeCell ref="D403:F403"/>
    <mergeCell ref="D399:F399"/>
    <mergeCell ref="B418:C418"/>
    <mergeCell ref="D418:F418"/>
    <mergeCell ref="D413:F415"/>
    <mergeCell ref="D416:F416"/>
    <mergeCell ref="D406:F406"/>
    <mergeCell ref="B411:C412"/>
    <mergeCell ref="D407:F407"/>
    <mergeCell ref="D409:F409"/>
    <mergeCell ref="D411:F412"/>
    <mergeCell ref="B417:C417"/>
    <mergeCell ref="B403:C403"/>
    <mergeCell ref="B405:C405"/>
    <mergeCell ref="B404:C404"/>
    <mergeCell ref="B409:C409"/>
    <mergeCell ref="B401:C401"/>
    <mergeCell ref="B402:C402"/>
    <mergeCell ref="B406:C406"/>
    <mergeCell ref="B416:C416"/>
    <mergeCell ref="B408:C408"/>
    <mergeCell ref="D417:F417"/>
    <mergeCell ref="D436:F436"/>
    <mergeCell ref="D432:F432"/>
    <mergeCell ref="B433:C433"/>
    <mergeCell ref="D433:F433"/>
    <mergeCell ref="D435:F435"/>
    <mergeCell ref="D364:F364"/>
    <mergeCell ref="B434:C434"/>
    <mergeCell ref="B435:C435"/>
    <mergeCell ref="B432:C432"/>
    <mergeCell ref="D434:F434"/>
    <mergeCell ref="B421:C421"/>
    <mergeCell ref="D427:F427"/>
    <mergeCell ref="D423:F423"/>
    <mergeCell ref="D424:F424"/>
    <mergeCell ref="D422:F422"/>
    <mergeCell ref="B436:C436"/>
    <mergeCell ref="B431:C431"/>
    <mergeCell ref="D431:F431"/>
    <mergeCell ref="B425:C425"/>
    <mergeCell ref="B427:C427"/>
    <mergeCell ref="D420:F420"/>
    <mergeCell ref="B419:C419"/>
    <mergeCell ref="B420:C420"/>
    <mergeCell ref="D421:F421"/>
    <mergeCell ref="B423:C423"/>
    <mergeCell ref="B424:C424"/>
    <mergeCell ref="D430:F430"/>
    <mergeCell ref="D428:F428"/>
    <mergeCell ref="D429:F429"/>
    <mergeCell ref="D368:F368"/>
    <mergeCell ref="B373:C373"/>
    <mergeCell ref="B371:C371"/>
    <mergeCell ref="D388:F388"/>
    <mergeCell ref="B384:C384"/>
    <mergeCell ref="B426:C426"/>
    <mergeCell ref="B430:C430"/>
    <mergeCell ref="B429:C429"/>
    <mergeCell ref="B428:C428"/>
    <mergeCell ref="D425:F426"/>
    <mergeCell ref="B422:C422"/>
    <mergeCell ref="D419:F419"/>
    <mergeCell ref="B388:C388"/>
    <mergeCell ref="B392:C392"/>
    <mergeCell ref="B396:C396"/>
    <mergeCell ref="B413:C415"/>
    <mergeCell ref="B394:C394"/>
    <mergeCell ref="B410:C410"/>
    <mergeCell ref="B407:C407"/>
    <mergeCell ref="B382:C382"/>
    <mergeCell ref="B383:C383"/>
    <mergeCell ref="B387:C387"/>
    <mergeCell ref="B386:C386"/>
    <mergeCell ref="B379:C379"/>
    <mergeCell ref="B378:C378"/>
    <mergeCell ref="B381:C381"/>
    <mergeCell ref="B385:C385"/>
    <mergeCell ref="B380:C380"/>
    <mergeCell ref="B374:C374"/>
    <mergeCell ref="B376:C376"/>
    <mergeCell ref="B375:C375"/>
    <mergeCell ref="B377:C377"/>
    <mergeCell ref="B370:C370"/>
    <mergeCell ref="B358:C358"/>
    <mergeCell ref="B369:C369"/>
    <mergeCell ref="B372:C372"/>
    <mergeCell ref="B359:C359"/>
    <mergeCell ref="B368:C368"/>
    <mergeCell ref="B360:C360"/>
    <mergeCell ref="B367:C367"/>
    <mergeCell ref="B361:C361"/>
    <mergeCell ref="B365:C365"/>
    <mergeCell ref="B363:C363"/>
    <mergeCell ref="B364:C364"/>
    <mergeCell ref="B362:C362"/>
    <mergeCell ref="B366:C366"/>
    <mergeCell ref="B356:C356"/>
    <mergeCell ref="B351:C351"/>
    <mergeCell ref="B337:C337"/>
    <mergeCell ref="B330:C330"/>
    <mergeCell ref="B332:C332"/>
    <mergeCell ref="B328:C328"/>
    <mergeCell ref="B335:C335"/>
    <mergeCell ref="B357:C357"/>
    <mergeCell ref="B355:C355"/>
    <mergeCell ref="B346:C346"/>
    <mergeCell ref="B352:C352"/>
    <mergeCell ref="B353:C353"/>
    <mergeCell ref="B350:C350"/>
    <mergeCell ref="B348:C348"/>
    <mergeCell ref="B354:C354"/>
    <mergeCell ref="B347:C347"/>
    <mergeCell ref="B349:C349"/>
    <mergeCell ref="B343:C343"/>
    <mergeCell ref="B341:C341"/>
    <mergeCell ref="B342:C342"/>
    <mergeCell ref="B345:C345"/>
    <mergeCell ref="B344:C344"/>
    <mergeCell ref="B339:C339"/>
    <mergeCell ref="B320:C320"/>
    <mergeCell ref="B322:C322"/>
    <mergeCell ref="B331:C331"/>
    <mergeCell ref="B327:C327"/>
    <mergeCell ref="B326:C326"/>
    <mergeCell ref="B144:C144"/>
    <mergeCell ref="B145:C145"/>
    <mergeCell ref="B147:C147"/>
    <mergeCell ref="B141:C141"/>
    <mergeCell ref="B138:C138"/>
    <mergeCell ref="B340:C340"/>
    <mergeCell ref="B336:C336"/>
    <mergeCell ref="B338:C338"/>
    <mergeCell ref="B324:C324"/>
    <mergeCell ref="B315:C315"/>
    <mergeCell ref="B323:C323"/>
    <mergeCell ref="B334:C334"/>
    <mergeCell ref="B329:C329"/>
    <mergeCell ref="B333:C333"/>
    <mergeCell ref="B153:C153"/>
    <mergeCell ref="B154:C154"/>
    <mergeCell ref="B310:C312"/>
    <mergeCell ref="B142:C142"/>
    <mergeCell ref="B197:C197"/>
    <mergeCell ref="B196:C196"/>
    <mergeCell ref="B198:C198"/>
    <mergeCell ref="B240:C240"/>
    <mergeCell ref="B244:C244"/>
    <mergeCell ref="B247:C247"/>
    <mergeCell ref="B148:C148"/>
    <mergeCell ref="B158:C158"/>
    <mergeCell ref="B157:C157"/>
    <mergeCell ref="B168:C168"/>
    <mergeCell ref="B151:C151"/>
    <mergeCell ref="B163:C163"/>
    <mergeCell ref="B155:C155"/>
    <mergeCell ref="B160:C160"/>
    <mergeCell ref="B91:C91"/>
    <mergeCell ref="B135:C135"/>
    <mergeCell ref="B131:C131"/>
    <mergeCell ref="B134:C134"/>
    <mergeCell ref="B133:C133"/>
    <mergeCell ref="B124:C124"/>
    <mergeCell ref="B125:C125"/>
    <mergeCell ref="B93:C93"/>
    <mergeCell ref="B105:C105"/>
    <mergeCell ref="B126:C126"/>
    <mergeCell ref="B146:C146"/>
    <mergeCell ref="B130:C130"/>
    <mergeCell ref="B132:C132"/>
    <mergeCell ref="B128:C128"/>
    <mergeCell ref="B137:C137"/>
    <mergeCell ref="B143:C143"/>
    <mergeCell ref="B25:C25"/>
    <mergeCell ref="B30:C30"/>
    <mergeCell ref="D21:F21"/>
    <mergeCell ref="B119:C119"/>
    <mergeCell ref="B115:C115"/>
    <mergeCell ref="D2:K2"/>
    <mergeCell ref="D12:F12"/>
    <mergeCell ref="D11:F11"/>
    <mergeCell ref="H4:J4"/>
    <mergeCell ref="D4:F5"/>
    <mergeCell ref="G4:G5"/>
    <mergeCell ref="D6:F6"/>
    <mergeCell ref="B99:C99"/>
    <mergeCell ref="B4:C5"/>
    <mergeCell ref="B10:C10"/>
    <mergeCell ref="B11:C11"/>
    <mergeCell ref="B8:C8"/>
    <mergeCell ref="B9:C9"/>
    <mergeCell ref="B6:C6"/>
    <mergeCell ref="B7:C7"/>
    <mergeCell ref="D115:F115"/>
    <mergeCell ref="I16:I17"/>
    <mergeCell ref="H16:H17"/>
    <mergeCell ref="G16:G17"/>
    <mergeCell ref="B28:C28"/>
    <mergeCell ref="B33:C33"/>
    <mergeCell ref="B39:C39"/>
    <mergeCell ref="B14:C14"/>
    <mergeCell ref="B18:C18"/>
    <mergeCell ref="B12:C12"/>
    <mergeCell ref="B13:C13"/>
    <mergeCell ref="D26:F26"/>
    <mergeCell ref="D40:F40"/>
    <mergeCell ref="D16:F17"/>
    <mergeCell ref="D24:F24"/>
    <mergeCell ref="B26:C26"/>
    <mergeCell ref="B22:C22"/>
    <mergeCell ref="D20:F20"/>
    <mergeCell ref="B24:C24"/>
    <mergeCell ref="B16:C17"/>
    <mergeCell ref="B21:C21"/>
    <mergeCell ref="B19:C19"/>
    <mergeCell ref="D22:F22"/>
    <mergeCell ref="D18:F18"/>
    <mergeCell ref="B27:C27"/>
    <mergeCell ref="B20:C20"/>
    <mergeCell ref="D14:F14"/>
    <mergeCell ref="D19:F19"/>
    <mergeCell ref="B32:C32"/>
    <mergeCell ref="B40:C40"/>
    <mergeCell ref="B35:C35"/>
    <mergeCell ref="D39:F39"/>
    <mergeCell ref="D29:F29"/>
    <mergeCell ref="B29:C29"/>
    <mergeCell ref="B36:C36"/>
    <mergeCell ref="B38:C38"/>
    <mergeCell ref="B34:C34"/>
    <mergeCell ref="B37:C37"/>
    <mergeCell ref="B41:C41"/>
    <mergeCell ref="B54:C54"/>
    <mergeCell ref="B48:C48"/>
    <mergeCell ref="B52:C52"/>
    <mergeCell ref="B70:C70"/>
    <mergeCell ref="B45:C45"/>
    <mergeCell ref="B50:C50"/>
    <mergeCell ref="B51:C51"/>
    <mergeCell ref="D42:F42"/>
    <mergeCell ref="B44:C44"/>
    <mergeCell ref="B43:C43"/>
    <mergeCell ref="B42:C42"/>
    <mergeCell ref="D77:F77"/>
    <mergeCell ref="D51:F51"/>
    <mergeCell ref="D55:F55"/>
    <mergeCell ref="B68:C68"/>
    <mergeCell ref="D70:F70"/>
    <mergeCell ref="B60:C60"/>
    <mergeCell ref="B61:C61"/>
    <mergeCell ref="B65:C65"/>
    <mergeCell ref="D52:F52"/>
    <mergeCell ref="D60:F60"/>
    <mergeCell ref="B74:C75"/>
    <mergeCell ref="B53:C53"/>
    <mergeCell ref="B72:C72"/>
    <mergeCell ref="D53:F53"/>
    <mergeCell ref="B49:C49"/>
    <mergeCell ref="B46:C46"/>
    <mergeCell ref="D50:F50"/>
    <mergeCell ref="D59:F59"/>
    <mergeCell ref="D64:F64"/>
    <mergeCell ref="D62:F62"/>
    <mergeCell ref="D61:F61"/>
    <mergeCell ref="B47:C47"/>
    <mergeCell ref="B64:C64"/>
    <mergeCell ref="B55:C55"/>
    <mergeCell ref="B59:C59"/>
    <mergeCell ref="B80:C80"/>
    <mergeCell ref="B77:C77"/>
    <mergeCell ref="B67:C67"/>
    <mergeCell ref="B66:C66"/>
    <mergeCell ref="B62:C62"/>
    <mergeCell ref="B73:C73"/>
    <mergeCell ref="B69:C69"/>
    <mergeCell ref="B71:C71"/>
    <mergeCell ref="B97:C97"/>
    <mergeCell ref="B96:C96"/>
    <mergeCell ref="B90:C90"/>
    <mergeCell ref="B84:C84"/>
    <mergeCell ref="B92:C92"/>
    <mergeCell ref="B85:C85"/>
    <mergeCell ref="B88:C88"/>
    <mergeCell ref="B95:C95"/>
    <mergeCell ref="B89:C89"/>
    <mergeCell ref="D82:F82"/>
    <mergeCell ref="D91:F91"/>
    <mergeCell ref="D92:F92"/>
    <mergeCell ref="D101:F101"/>
    <mergeCell ref="B81:C81"/>
    <mergeCell ref="B83:C83"/>
    <mergeCell ref="B82:C82"/>
    <mergeCell ref="D79:F79"/>
    <mergeCell ref="D81:F81"/>
    <mergeCell ref="D83:F83"/>
    <mergeCell ref="B98:C98"/>
    <mergeCell ref="B100:C100"/>
    <mergeCell ref="D119:F119"/>
    <mergeCell ref="D113:F113"/>
    <mergeCell ref="B103:C103"/>
    <mergeCell ref="B104:C104"/>
    <mergeCell ref="D105:F105"/>
    <mergeCell ref="D102:F102"/>
    <mergeCell ref="D103:F103"/>
    <mergeCell ref="D99:F99"/>
    <mergeCell ref="D108:F108"/>
    <mergeCell ref="B114:C114"/>
    <mergeCell ref="B112:C112"/>
    <mergeCell ref="B108:C108"/>
    <mergeCell ref="B122:C122"/>
    <mergeCell ref="B113:C113"/>
    <mergeCell ref="B121:C121"/>
    <mergeCell ref="B111:C111"/>
    <mergeCell ref="B118:C118"/>
    <mergeCell ref="B120:C120"/>
    <mergeCell ref="B106:C106"/>
    <mergeCell ref="B116:C116"/>
    <mergeCell ref="B102:C102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8"/>
  <sheetViews>
    <sheetView tabSelected="1" workbookViewId="0">
      <selection activeCell="D90" sqref="D90:F90"/>
    </sheetView>
  </sheetViews>
  <sheetFormatPr defaultRowHeight="15" x14ac:dyDescent="0.25"/>
  <cols>
    <col min="1" max="1" width="3.42578125" customWidth="1"/>
    <col min="2" max="2" width="13.7109375" customWidth="1"/>
    <col min="3" max="3" width="9.7109375" customWidth="1"/>
    <col min="4" max="4" width="14.5703125" customWidth="1"/>
    <col min="5" max="5" width="9.7109375" customWidth="1"/>
    <col min="6" max="6" width="11.140625" customWidth="1"/>
    <col min="7" max="7" width="10.140625" bestFit="1" customWidth="1"/>
    <col min="11" max="11" width="17" customWidth="1"/>
    <col min="13" max="13" width="11.140625" customWidth="1"/>
  </cols>
  <sheetData>
    <row r="2" spans="2:15" x14ac:dyDescent="0.25">
      <c r="B2" s="1"/>
      <c r="C2" s="1"/>
      <c r="D2" s="287" t="s">
        <v>65</v>
      </c>
      <c r="E2" s="287"/>
      <c r="F2" s="287"/>
      <c r="G2" s="287"/>
      <c r="H2" s="287"/>
      <c r="I2" s="287"/>
      <c r="J2" s="287"/>
      <c r="K2" s="287"/>
      <c r="L2" s="2"/>
      <c r="M2" s="1"/>
    </row>
    <row r="3" spans="2:15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5" ht="15.75" thickBot="1" x14ac:dyDescent="0.3">
      <c r="B4" s="291" t="s">
        <v>0</v>
      </c>
      <c r="C4" s="292"/>
      <c r="D4" s="291" t="s">
        <v>1</v>
      </c>
      <c r="E4" s="292"/>
      <c r="F4" s="293"/>
      <c r="G4" s="297" t="s">
        <v>2</v>
      </c>
      <c r="H4" s="288" t="s">
        <v>3</v>
      </c>
      <c r="I4" s="289"/>
      <c r="J4" s="290"/>
      <c r="K4" s="352" t="s">
        <v>7</v>
      </c>
      <c r="L4" s="352" t="s">
        <v>8</v>
      </c>
      <c r="M4" s="352" t="s">
        <v>9</v>
      </c>
    </row>
    <row r="5" spans="2:15" ht="15.75" thickBot="1" x14ac:dyDescent="0.3">
      <c r="B5" s="294"/>
      <c r="C5" s="295"/>
      <c r="D5" s="294"/>
      <c r="E5" s="295"/>
      <c r="F5" s="296"/>
      <c r="G5" s="298"/>
      <c r="H5" s="3" t="s">
        <v>4</v>
      </c>
      <c r="I5" s="3" t="s">
        <v>5</v>
      </c>
      <c r="J5" s="26" t="s">
        <v>6</v>
      </c>
      <c r="K5" s="353"/>
      <c r="L5" s="353"/>
      <c r="M5" s="353"/>
    </row>
    <row r="6" spans="2:15" ht="15.75" x14ac:dyDescent="0.25">
      <c r="B6" s="459" t="s">
        <v>10</v>
      </c>
      <c r="C6" s="460"/>
      <c r="D6" s="299"/>
      <c r="E6" s="300"/>
      <c r="F6" s="301"/>
      <c r="G6" s="4"/>
      <c r="H6" s="5"/>
      <c r="I6" s="5"/>
      <c r="J6" s="5"/>
      <c r="K6" s="5"/>
      <c r="L6" s="6"/>
      <c r="M6" s="5"/>
    </row>
    <row r="7" spans="2:15" x14ac:dyDescent="0.25">
      <c r="B7" s="461" t="s">
        <v>11</v>
      </c>
      <c r="C7" s="462"/>
      <c r="D7" s="277" t="s">
        <v>150</v>
      </c>
      <c r="E7" s="278"/>
      <c r="F7" s="279"/>
      <c r="G7" s="7">
        <v>145</v>
      </c>
      <c r="H7" s="8" t="s">
        <v>178</v>
      </c>
      <c r="I7" s="8">
        <v>6.9889999999999999</v>
      </c>
      <c r="J7" s="8">
        <v>39.799999999999997</v>
      </c>
      <c r="K7" s="8">
        <v>261.49</v>
      </c>
      <c r="L7" s="9">
        <v>0.39</v>
      </c>
      <c r="M7" s="8" t="s">
        <v>177</v>
      </c>
    </row>
    <row r="8" spans="2:15" x14ac:dyDescent="0.25">
      <c r="B8" s="220"/>
      <c r="C8" s="221"/>
      <c r="D8" s="224" t="s">
        <v>68</v>
      </c>
      <c r="E8" s="225"/>
      <c r="F8" s="226"/>
      <c r="G8" s="7">
        <v>165</v>
      </c>
      <c r="H8" s="8">
        <v>2.3919999999999999</v>
      </c>
      <c r="I8" s="8">
        <v>1.65</v>
      </c>
      <c r="J8" s="8">
        <v>17.242999999999999</v>
      </c>
      <c r="K8" s="8">
        <v>93.22</v>
      </c>
      <c r="L8" s="9">
        <v>0.3</v>
      </c>
      <c r="M8" s="8" t="s">
        <v>69</v>
      </c>
    </row>
    <row r="9" spans="2:15" x14ac:dyDescent="0.25">
      <c r="B9" s="220"/>
      <c r="C9" s="221"/>
      <c r="D9" s="224" t="s">
        <v>44</v>
      </c>
      <c r="E9" s="225"/>
      <c r="F9" s="226"/>
      <c r="G9" s="7">
        <v>30</v>
      </c>
      <c r="H9" s="8">
        <v>2.25</v>
      </c>
      <c r="I9" s="8">
        <v>0.87</v>
      </c>
      <c r="J9" s="8">
        <v>15.42</v>
      </c>
      <c r="K9" s="8">
        <v>79</v>
      </c>
      <c r="L9" s="9"/>
      <c r="M9" s="8" t="s">
        <v>47</v>
      </c>
    </row>
    <row r="10" spans="2:15" x14ac:dyDescent="0.25">
      <c r="B10" s="220"/>
      <c r="C10" s="221"/>
      <c r="D10" s="224" t="s">
        <v>70</v>
      </c>
      <c r="E10" s="225"/>
      <c r="F10" s="226"/>
      <c r="G10" s="7">
        <v>7</v>
      </c>
      <c r="H10" s="8">
        <v>3.5000000000000003E-2</v>
      </c>
      <c r="I10" s="8">
        <v>5.78</v>
      </c>
      <c r="J10" s="8">
        <v>5.6000000000000001E-2</v>
      </c>
      <c r="K10" s="8">
        <v>52.36</v>
      </c>
      <c r="L10" s="9"/>
      <c r="M10" s="8" t="s">
        <v>48</v>
      </c>
      <c r="O10" s="89"/>
    </row>
    <row r="11" spans="2:15" x14ac:dyDescent="0.25">
      <c r="B11" s="218"/>
      <c r="C11" s="219"/>
      <c r="D11" s="227"/>
      <c r="E11" s="228"/>
      <c r="F11" s="229"/>
      <c r="G11" s="7"/>
      <c r="H11" s="8"/>
      <c r="I11" s="8"/>
      <c r="J11" s="8"/>
      <c r="K11" s="8"/>
      <c r="L11" s="9"/>
      <c r="M11" s="8"/>
    </row>
    <row r="12" spans="2:15" x14ac:dyDescent="0.25">
      <c r="B12" s="222" t="s">
        <v>60</v>
      </c>
      <c r="C12" s="223"/>
      <c r="D12" s="230"/>
      <c r="E12" s="231"/>
      <c r="F12" s="232"/>
      <c r="G12" s="11">
        <f t="shared" ref="G12:L12" si="0">SUM(G7:G10)</f>
        <v>347</v>
      </c>
      <c r="H12" s="11">
        <f t="shared" si="0"/>
        <v>4.6769999999999996</v>
      </c>
      <c r="I12" s="11">
        <f t="shared" si="0"/>
        <v>15.288999999999998</v>
      </c>
      <c r="J12" s="11">
        <f t="shared" si="0"/>
        <v>72.518999999999991</v>
      </c>
      <c r="K12" s="11">
        <f t="shared" si="0"/>
        <v>486.07000000000005</v>
      </c>
      <c r="L12" s="11">
        <f t="shared" si="0"/>
        <v>0.69</v>
      </c>
      <c r="M12" s="8"/>
    </row>
    <row r="13" spans="2:15" x14ac:dyDescent="0.25">
      <c r="B13" s="218"/>
      <c r="C13" s="219"/>
      <c r="D13" s="227"/>
      <c r="E13" s="228"/>
      <c r="F13" s="229"/>
      <c r="G13" s="7"/>
      <c r="H13" s="8"/>
      <c r="I13" s="8"/>
      <c r="J13" s="8"/>
      <c r="K13" s="8"/>
      <c r="L13" s="9"/>
      <c r="M13" s="8"/>
    </row>
    <row r="14" spans="2:15" x14ac:dyDescent="0.25">
      <c r="B14" s="220" t="s">
        <v>12</v>
      </c>
      <c r="C14" s="221"/>
      <c r="D14" s="440"/>
      <c r="E14" s="441"/>
      <c r="F14" s="442"/>
      <c r="G14" s="211"/>
      <c r="H14" s="13"/>
      <c r="I14" s="13"/>
      <c r="J14" s="13"/>
      <c r="K14" s="13"/>
      <c r="L14" s="38"/>
      <c r="M14" s="8"/>
    </row>
    <row r="15" spans="2:15" x14ac:dyDescent="0.25">
      <c r="B15" s="218"/>
      <c r="C15" s="219"/>
      <c r="D15" s="376"/>
      <c r="E15" s="377"/>
      <c r="F15" s="378"/>
      <c r="G15" s="7"/>
      <c r="H15" s="8"/>
      <c r="I15" s="8"/>
      <c r="J15" s="8"/>
      <c r="K15" s="8"/>
      <c r="L15" s="9"/>
      <c r="M15" s="8"/>
    </row>
    <row r="16" spans="2:15" x14ac:dyDescent="0.25">
      <c r="B16" s="222" t="s">
        <v>61</v>
      </c>
      <c r="C16" s="223"/>
      <c r="D16" s="230"/>
      <c r="E16" s="231"/>
      <c r="F16" s="232"/>
      <c r="G16" s="11"/>
      <c r="H16" s="11"/>
      <c r="I16" s="11"/>
      <c r="J16" s="11"/>
      <c r="K16" s="11"/>
      <c r="L16" s="11"/>
      <c r="M16" s="8"/>
    </row>
    <row r="17" spans="2:13" x14ac:dyDescent="0.25">
      <c r="B17" s="218"/>
      <c r="C17" s="219"/>
      <c r="D17" s="227"/>
      <c r="E17" s="228"/>
      <c r="F17" s="229"/>
      <c r="G17" s="11"/>
      <c r="H17" s="11"/>
      <c r="I17" s="11"/>
      <c r="J17" s="11"/>
      <c r="K17" s="11"/>
      <c r="L17" s="11"/>
      <c r="M17" s="8"/>
    </row>
    <row r="18" spans="2:13" ht="15" customHeight="1" x14ac:dyDescent="0.25">
      <c r="B18" s="463" t="s">
        <v>85</v>
      </c>
      <c r="C18" s="310"/>
      <c r="D18" s="432" t="s">
        <v>151</v>
      </c>
      <c r="E18" s="355"/>
      <c r="F18" s="356"/>
      <c r="G18" s="436">
        <v>150</v>
      </c>
      <c r="H18" s="438">
        <v>1.53</v>
      </c>
      <c r="I18" s="318">
        <v>3.3450000000000002</v>
      </c>
      <c r="J18" s="318">
        <v>8.34</v>
      </c>
      <c r="K18" s="318">
        <v>66.599999999999994</v>
      </c>
      <c r="L18" s="318">
        <v>0.22500000000000001</v>
      </c>
      <c r="M18" s="318" t="s">
        <v>99</v>
      </c>
    </row>
    <row r="19" spans="2:13" x14ac:dyDescent="0.25">
      <c r="B19" s="463"/>
      <c r="C19" s="310"/>
      <c r="D19" s="433"/>
      <c r="E19" s="434"/>
      <c r="F19" s="435"/>
      <c r="G19" s="437"/>
      <c r="H19" s="439"/>
      <c r="I19" s="320"/>
      <c r="J19" s="320"/>
      <c r="K19" s="320"/>
      <c r="L19" s="320"/>
      <c r="M19" s="320"/>
    </row>
    <row r="20" spans="2:13" x14ac:dyDescent="0.25">
      <c r="B20" s="218"/>
      <c r="C20" s="219"/>
      <c r="D20" s="233" t="s">
        <v>107</v>
      </c>
      <c r="E20" s="234"/>
      <c r="F20" s="235"/>
      <c r="G20" s="90">
        <v>180</v>
      </c>
      <c r="H20" s="25">
        <v>2.4</v>
      </c>
      <c r="I20" s="25">
        <v>6.42</v>
      </c>
      <c r="J20" s="25">
        <v>10.199999999999999</v>
      </c>
      <c r="K20" s="25">
        <v>108</v>
      </c>
      <c r="L20" s="10">
        <v>9.18</v>
      </c>
      <c r="M20" s="25" t="s">
        <v>129</v>
      </c>
    </row>
    <row r="21" spans="2:13" x14ac:dyDescent="0.25">
      <c r="B21" s="220"/>
      <c r="C21" s="221"/>
      <c r="D21" s="277" t="s">
        <v>14</v>
      </c>
      <c r="E21" s="278"/>
      <c r="F21" s="279"/>
      <c r="G21" s="85">
        <v>150</v>
      </c>
      <c r="H21" s="86">
        <v>0.78</v>
      </c>
      <c r="I21" s="86">
        <v>0</v>
      </c>
      <c r="J21" s="86">
        <v>20.22</v>
      </c>
      <c r="K21" s="86">
        <v>80.58</v>
      </c>
      <c r="L21" s="87">
        <v>0.6</v>
      </c>
      <c r="M21" s="86" t="s">
        <v>75</v>
      </c>
    </row>
    <row r="22" spans="2:13" x14ac:dyDescent="0.25">
      <c r="B22" s="220"/>
      <c r="C22" s="221"/>
      <c r="D22" s="277" t="s">
        <v>15</v>
      </c>
      <c r="E22" s="278"/>
      <c r="F22" s="279"/>
      <c r="G22" s="209">
        <v>35</v>
      </c>
      <c r="H22" s="8">
        <v>2.31</v>
      </c>
      <c r="I22" s="8">
        <v>0.32</v>
      </c>
      <c r="J22" s="8">
        <v>11.69</v>
      </c>
      <c r="K22" s="8">
        <v>60.9</v>
      </c>
      <c r="L22" s="9"/>
      <c r="M22" s="8" t="s">
        <v>53</v>
      </c>
    </row>
    <row r="23" spans="2:13" x14ac:dyDescent="0.25">
      <c r="B23" s="218"/>
      <c r="C23" s="219"/>
      <c r="D23" s="227"/>
      <c r="E23" s="228"/>
      <c r="F23" s="229"/>
      <c r="G23" s="7"/>
      <c r="H23" s="8"/>
      <c r="I23" s="8"/>
      <c r="J23" s="8"/>
      <c r="K23" s="8"/>
      <c r="L23" s="9"/>
      <c r="M23" s="8"/>
    </row>
    <row r="24" spans="2:13" x14ac:dyDescent="0.25">
      <c r="B24" s="222" t="s">
        <v>62</v>
      </c>
      <c r="C24" s="223"/>
      <c r="D24" s="230"/>
      <c r="E24" s="231"/>
      <c r="F24" s="232"/>
      <c r="G24" s="11">
        <f t="shared" ref="G24:L24" si="1">SUM(G18:G22)</f>
        <v>515</v>
      </c>
      <c r="H24" s="11">
        <f t="shared" si="1"/>
        <v>7.02</v>
      </c>
      <c r="I24" s="11">
        <f t="shared" si="1"/>
        <v>10.085000000000001</v>
      </c>
      <c r="J24" s="11">
        <f t="shared" si="1"/>
        <v>50.449999999999996</v>
      </c>
      <c r="K24" s="11">
        <f t="shared" si="1"/>
        <v>316.08</v>
      </c>
      <c r="L24" s="11">
        <f t="shared" si="1"/>
        <v>10.004999999999999</v>
      </c>
      <c r="M24" s="8"/>
    </row>
    <row r="25" spans="2:13" x14ac:dyDescent="0.25">
      <c r="B25" s="464"/>
      <c r="C25" s="465"/>
      <c r="D25" s="233"/>
      <c r="E25" s="234"/>
      <c r="F25" s="235"/>
      <c r="G25" s="7"/>
      <c r="H25" s="8"/>
      <c r="I25" s="8"/>
      <c r="J25" s="8"/>
      <c r="K25" s="8"/>
      <c r="L25" s="9"/>
      <c r="M25" s="8"/>
    </row>
    <row r="26" spans="2:13" x14ac:dyDescent="0.25">
      <c r="B26" s="220" t="s">
        <v>16</v>
      </c>
      <c r="C26" s="221"/>
      <c r="D26" s="224" t="s">
        <v>152</v>
      </c>
      <c r="E26" s="225"/>
      <c r="F26" s="226"/>
      <c r="G26" s="7">
        <v>70</v>
      </c>
      <c r="H26" s="8">
        <v>9.66</v>
      </c>
      <c r="I26" s="8">
        <v>9.19</v>
      </c>
      <c r="J26" s="8">
        <v>14.79</v>
      </c>
      <c r="K26" s="8">
        <v>180.6</v>
      </c>
      <c r="L26" s="9">
        <v>0.14000000000000001</v>
      </c>
      <c r="M26" s="8" t="s">
        <v>198</v>
      </c>
    </row>
    <row r="27" spans="2:13" x14ac:dyDescent="0.25">
      <c r="B27" s="30"/>
      <c r="C27" s="31"/>
      <c r="D27" s="426" t="s">
        <v>103</v>
      </c>
      <c r="E27" s="427"/>
      <c r="F27" s="428"/>
      <c r="G27" s="7">
        <v>25</v>
      </c>
      <c r="H27" s="8">
        <v>1.05</v>
      </c>
      <c r="I27" s="8">
        <v>0</v>
      </c>
      <c r="J27" s="8">
        <v>21.75</v>
      </c>
      <c r="K27" s="8">
        <v>91.5</v>
      </c>
      <c r="L27" s="9" t="s">
        <v>77</v>
      </c>
      <c r="M27" s="8" t="s">
        <v>80</v>
      </c>
    </row>
    <row r="28" spans="2:13" x14ac:dyDescent="0.25">
      <c r="B28" s="220"/>
      <c r="C28" s="221"/>
      <c r="D28" s="233" t="s">
        <v>215</v>
      </c>
      <c r="E28" s="234"/>
      <c r="F28" s="235"/>
      <c r="G28" s="98">
        <v>150</v>
      </c>
      <c r="H28" s="99">
        <v>0.17499999999999999</v>
      </c>
      <c r="I28" s="99">
        <v>7.4999999999999997E-2</v>
      </c>
      <c r="J28" s="99">
        <v>5.7</v>
      </c>
      <c r="K28" s="99">
        <v>24.25</v>
      </c>
      <c r="L28" s="100">
        <v>17.5</v>
      </c>
      <c r="M28" s="99" t="s">
        <v>218</v>
      </c>
    </row>
    <row r="29" spans="2:13" x14ac:dyDescent="0.25">
      <c r="B29" s="220"/>
      <c r="C29" s="221"/>
      <c r="D29" s="224"/>
      <c r="E29" s="225"/>
      <c r="F29" s="226"/>
      <c r="G29" s="7"/>
      <c r="H29" s="8"/>
      <c r="I29" s="8"/>
      <c r="J29" s="8"/>
      <c r="K29" s="8"/>
      <c r="L29" s="9"/>
      <c r="M29" s="8"/>
    </row>
    <row r="30" spans="2:13" x14ac:dyDescent="0.25">
      <c r="B30" s="222" t="s">
        <v>63</v>
      </c>
      <c r="C30" s="223"/>
      <c r="D30" s="230"/>
      <c r="E30" s="231"/>
      <c r="F30" s="232"/>
      <c r="G30" s="11">
        <v>275</v>
      </c>
      <c r="H30" s="11">
        <f>SUM(H26:H28)</f>
        <v>10.885000000000002</v>
      </c>
      <c r="I30" s="11">
        <f>SUM(I26:I28)</f>
        <v>9.2649999999999988</v>
      </c>
      <c r="J30" s="11">
        <f>SUM(J26:J28)</f>
        <v>42.24</v>
      </c>
      <c r="K30" s="11">
        <f>SUM(K26:K28)</f>
        <v>296.35000000000002</v>
      </c>
      <c r="L30" s="11">
        <f>SUM(L26:L28)</f>
        <v>17.64</v>
      </c>
      <c r="M30" s="8"/>
    </row>
    <row r="31" spans="2:13" x14ac:dyDescent="0.25">
      <c r="B31" s="220"/>
      <c r="C31" s="221"/>
      <c r="D31" s="224"/>
      <c r="E31" s="225"/>
      <c r="F31" s="226"/>
      <c r="G31" s="7"/>
      <c r="H31" s="8"/>
      <c r="I31" s="8"/>
      <c r="J31" s="8"/>
      <c r="K31" s="8"/>
      <c r="L31" s="9"/>
      <c r="M31" s="8"/>
    </row>
    <row r="32" spans="2:13" x14ac:dyDescent="0.25">
      <c r="B32" s="216" t="s">
        <v>17</v>
      </c>
      <c r="C32" s="217"/>
      <c r="D32" s="216"/>
      <c r="E32" s="260"/>
      <c r="F32" s="217"/>
      <c r="G32" s="11">
        <v>1332</v>
      </c>
      <c r="H32" s="12">
        <f>SUM(H12,H16,H24,H30)</f>
        <v>22.582000000000001</v>
      </c>
      <c r="I32" s="12">
        <f>SUM(I12,I16,I24,I30)</f>
        <v>34.638999999999996</v>
      </c>
      <c r="J32" s="12">
        <f>SUM(J12,J16,J24,J30)</f>
        <v>165.209</v>
      </c>
      <c r="K32" s="12">
        <f>SUM(K12,K16,K24,K30)</f>
        <v>1098.5</v>
      </c>
      <c r="L32" s="12">
        <f>SUM(L12,L16,L24,L30)</f>
        <v>28.335000000000001</v>
      </c>
      <c r="M32" s="13"/>
    </row>
    <row r="33" spans="2:13" x14ac:dyDescent="0.25">
      <c r="B33" s="47"/>
      <c r="C33" s="48"/>
      <c r="D33" s="47"/>
      <c r="E33" s="49"/>
      <c r="F33" s="48"/>
      <c r="G33" s="11"/>
      <c r="H33" s="12"/>
      <c r="I33" s="12"/>
      <c r="J33" s="12"/>
      <c r="K33" s="12"/>
      <c r="L33" s="60"/>
      <c r="M33" s="13"/>
    </row>
    <row r="34" spans="2:13" ht="15.75" x14ac:dyDescent="0.25">
      <c r="B34" s="239" t="s">
        <v>18</v>
      </c>
      <c r="C34" s="241"/>
      <c r="D34" s="224"/>
      <c r="E34" s="225"/>
      <c r="F34" s="226"/>
      <c r="G34" s="7"/>
      <c r="H34" s="8"/>
      <c r="I34" s="8"/>
      <c r="J34" s="8"/>
      <c r="K34" s="8"/>
      <c r="L34" s="9"/>
      <c r="M34" s="8"/>
    </row>
    <row r="35" spans="2:13" x14ac:dyDescent="0.25">
      <c r="B35" s="220" t="s">
        <v>11</v>
      </c>
      <c r="C35" s="221"/>
      <c r="D35" s="224" t="s">
        <v>111</v>
      </c>
      <c r="E35" s="225"/>
      <c r="F35" s="226"/>
      <c r="G35" s="7">
        <v>145</v>
      </c>
      <c r="H35" s="8">
        <v>5.1909999999999998</v>
      </c>
      <c r="I35" s="8">
        <v>6.8159999999999998</v>
      </c>
      <c r="J35" s="8">
        <v>20.88</v>
      </c>
      <c r="K35" s="8">
        <v>165.59</v>
      </c>
      <c r="L35" s="9">
        <v>1.1160000000000001</v>
      </c>
      <c r="M35" s="8" t="s">
        <v>46</v>
      </c>
    </row>
    <row r="36" spans="2:13" x14ac:dyDescent="0.25">
      <c r="B36" s="220"/>
      <c r="C36" s="221"/>
      <c r="D36" s="224" t="s">
        <v>153</v>
      </c>
      <c r="E36" s="225"/>
      <c r="F36" s="226"/>
      <c r="G36" s="7">
        <v>165</v>
      </c>
      <c r="H36" s="8">
        <v>2.97</v>
      </c>
      <c r="I36" s="8">
        <v>2.72</v>
      </c>
      <c r="J36" s="8">
        <v>20.625</v>
      </c>
      <c r="K36" s="8">
        <v>118.8</v>
      </c>
      <c r="L36" s="9">
        <v>1.07</v>
      </c>
      <c r="M36" s="8" t="s">
        <v>74</v>
      </c>
    </row>
    <row r="37" spans="2:13" x14ac:dyDescent="0.25">
      <c r="B37" s="220"/>
      <c r="C37" s="221"/>
      <c r="D37" s="224" t="s">
        <v>44</v>
      </c>
      <c r="E37" s="225"/>
      <c r="F37" s="226"/>
      <c r="G37" s="7">
        <v>30</v>
      </c>
      <c r="H37" s="8">
        <v>2.25</v>
      </c>
      <c r="I37" s="8">
        <v>0.87</v>
      </c>
      <c r="J37" s="8">
        <v>15.42</v>
      </c>
      <c r="K37" s="8">
        <v>79</v>
      </c>
      <c r="L37" s="9"/>
      <c r="M37" s="8" t="s">
        <v>47</v>
      </c>
    </row>
    <row r="38" spans="2:13" x14ac:dyDescent="0.25">
      <c r="B38" s="218"/>
      <c r="C38" s="219"/>
      <c r="D38" s="224" t="s">
        <v>70</v>
      </c>
      <c r="E38" s="225"/>
      <c r="F38" s="226"/>
      <c r="G38" s="7">
        <v>7</v>
      </c>
      <c r="H38" s="8">
        <v>3.5000000000000003E-2</v>
      </c>
      <c r="I38" s="8">
        <v>5.78</v>
      </c>
      <c r="J38" s="8">
        <v>5.6000000000000001E-2</v>
      </c>
      <c r="K38" s="8">
        <v>52</v>
      </c>
      <c r="L38" s="9"/>
      <c r="M38" s="8" t="s">
        <v>48</v>
      </c>
    </row>
    <row r="39" spans="2:13" x14ac:dyDescent="0.25">
      <c r="B39" s="220"/>
      <c r="C39" s="221"/>
      <c r="D39" s="233" t="s">
        <v>202</v>
      </c>
      <c r="E39" s="234"/>
      <c r="F39" s="235"/>
      <c r="G39" s="7">
        <v>10</v>
      </c>
      <c r="H39" s="8">
        <v>2.56</v>
      </c>
      <c r="I39" s="8">
        <v>2.61</v>
      </c>
      <c r="J39" s="8">
        <v>0</v>
      </c>
      <c r="K39" s="8">
        <v>34.299999999999997</v>
      </c>
      <c r="L39" s="9">
        <v>7.0000000000000007E-2</v>
      </c>
      <c r="M39" s="8" t="s">
        <v>207</v>
      </c>
    </row>
    <row r="40" spans="2:13" x14ac:dyDescent="0.25">
      <c r="B40" s="220"/>
      <c r="C40" s="221"/>
      <c r="D40" s="227"/>
      <c r="E40" s="228"/>
      <c r="F40" s="229"/>
      <c r="G40" s="7"/>
      <c r="H40" s="8"/>
      <c r="I40" s="8"/>
      <c r="J40" s="8"/>
      <c r="K40" s="8"/>
      <c r="L40" s="9"/>
      <c r="M40" s="8"/>
    </row>
    <row r="41" spans="2:13" x14ac:dyDescent="0.25">
      <c r="B41" s="222" t="s">
        <v>60</v>
      </c>
      <c r="C41" s="223"/>
      <c r="D41" s="230"/>
      <c r="E41" s="231"/>
      <c r="F41" s="232"/>
      <c r="G41" s="11">
        <f t="shared" ref="G41:L41" si="2">SUM(G35:G39)</f>
        <v>357</v>
      </c>
      <c r="H41" s="11">
        <f t="shared" si="2"/>
        <v>13.006</v>
      </c>
      <c r="I41" s="11">
        <f t="shared" si="2"/>
        <v>18.795999999999999</v>
      </c>
      <c r="J41" s="11">
        <f t="shared" si="2"/>
        <v>56.980999999999995</v>
      </c>
      <c r="K41" s="11">
        <f t="shared" si="2"/>
        <v>449.69</v>
      </c>
      <c r="L41" s="11">
        <f t="shared" si="2"/>
        <v>2.2559999999999998</v>
      </c>
      <c r="M41" s="13"/>
    </row>
    <row r="42" spans="2:13" x14ac:dyDescent="0.25">
      <c r="B42" s="218"/>
      <c r="C42" s="219"/>
      <c r="D42" s="227"/>
      <c r="E42" s="228"/>
      <c r="F42" s="229"/>
      <c r="G42" s="7"/>
      <c r="H42" s="8"/>
      <c r="I42" s="8"/>
      <c r="J42" s="8"/>
      <c r="K42" s="8"/>
      <c r="L42" s="9"/>
      <c r="M42" s="8"/>
    </row>
    <row r="43" spans="2:13" x14ac:dyDescent="0.25">
      <c r="B43" s="222" t="s">
        <v>12</v>
      </c>
      <c r="C43" s="223"/>
      <c r="D43" s="429" t="s">
        <v>25</v>
      </c>
      <c r="E43" s="430"/>
      <c r="F43" s="431"/>
      <c r="G43" s="141">
        <v>200</v>
      </c>
      <c r="H43" s="142">
        <v>2.25</v>
      </c>
      <c r="I43" s="142">
        <v>0.75</v>
      </c>
      <c r="J43" s="142">
        <v>31.5</v>
      </c>
      <c r="K43" s="142">
        <v>144</v>
      </c>
      <c r="L43" s="87">
        <v>15</v>
      </c>
      <c r="M43" s="86" t="s">
        <v>55</v>
      </c>
    </row>
    <row r="44" spans="2:13" x14ac:dyDescent="0.25">
      <c r="B44" s="220"/>
      <c r="C44" s="221"/>
      <c r="D44" s="224"/>
      <c r="E44" s="225"/>
      <c r="F44" s="226"/>
      <c r="G44" s="7"/>
      <c r="H44" s="8"/>
      <c r="I44" s="8"/>
      <c r="J44" s="8"/>
      <c r="K44" s="8"/>
      <c r="L44" s="9"/>
      <c r="M44" s="8"/>
    </row>
    <row r="45" spans="2:13" x14ac:dyDescent="0.25">
      <c r="B45" s="220"/>
      <c r="C45" s="221"/>
      <c r="D45" s="224"/>
      <c r="E45" s="225"/>
      <c r="F45" s="226"/>
      <c r="G45" s="7"/>
      <c r="H45" s="8"/>
      <c r="I45" s="8"/>
      <c r="J45" s="8"/>
      <c r="K45" s="8"/>
      <c r="L45" s="9"/>
      <c r="M45" s="8"/>
    </row>
    <row r="46" spans="2:13" x14ac:dyDescent="0.25">
      <c r="B46" s="220" t="s">
        <v>13</v>
      </c>
      <c r="C46" s="221"/>
      <c r="D46" s="32"/>
      <c r="E46" s="33"/>
      <c r="F46" s="34"/>
      <c r="G46" s="7"/>
      <c r="H46" s="8"/>
      <c r="I46" s="8"/>
      <c r="J46" s="8"/>
      <c r="K46" s="8"/>
      <c r="L46" s="9"/>
      <c r="M46" s="8"/>
    </row>
    <row r="47" spans="2:13" x14ac:dyDescent="0.25">
      <c r="B47" s="30"/>
      <c r="C47" s="31"/>
      <c r="D47" s="32"/>
      <c r="E47" s="33"/>
      <c r="F47" s="34"/>
      <c r="G47" s="7"/>
      <c r="H47" s="8"/>
      <c r="I47" s="8"/>
      <c r="J47" s="8"/>
      <c r="K47" s="8"/>
      <c r="L47" s="9"/>
      <c r="M47" s="8"/>
    </row>
    <row r="48" spans="2:13" x14ac:dyDescent="0.25">
      <c r="B48" s="220"/>
      <c r="C48" s="221"/>
      <c r="D48" s="233" t="s">
        <v>201</v>
      </c>
      <c r="E48" s="234"/>
      <c r="F48" s="235"/>
      <c r="G48" s="98">
        <v>30</v>
      </c>
      <c r="H48" s="28">
        <v>0.34</v>
      </c>
      <c r="I48" s="28">
        <v>2.13</v>
      </c>
      <c r="J48" s="28">
        <v>1.03</v>
      </c>
      <c r="K48" s="28">
        <v>25.07</v>
      </c>
      <c r="L48" s="9">
        <v>5.59</v>
      </c>
      <c r="M48" s="8" t="s">
        <v>203</v>
      </c>
    </row>
    <row r="49" spans="2:13" x14ac:dyDescent="0.25">
      <c r="B49" s="220"/>
      <c r="C49" s="221"/>
      <c r="D49" s="357" t="s">
        <v>154</v>
      </c>
      <c r="E49" s="358"/>
      <c r="F49" s="359"/>
      <c r="G49" s="143">
        <v>150</v>
      </c>
      <c r="H49" s="143">
        <v>1.38</v>
      </c>
      <c r="I49" s="143">
        <v>2.5499999999999998</v>
      </c>
      <c r="J49" s="143">
        <v>9.0749999999999993</v>
      </c>
      <c r="K49" s="143">
        <v>64.8</v>
      </c>
      <c r="L49" s="143">
        <v>5.2050000000000001</v>
      </c>
      <c r="M49" s="143" t="s">
        <v>179</v>
      </c>
    </row>
    <row r="50" spans="2:13" x14ac:dyDescent="0.25">
      <c r="B50" s="220"/>
      <c r="C50" s="221"/>
      <c r="D50" s="265" t="s">
        <v>112</v>
      </c>
      <c r="E50" s="266"/>
      <c r="F50" s="267"/>
      <c r="G50" s="144">
        <v>80</v>
      </c>
      <c r="H50" s="145">
        <v>3.016</v>
      </c>
      <c r="I50" s="145">
        <v>0.36</v>
      </c>
      <c r="J50" s="145">
        <v>15.488</v>
      </c>
      <c r="K50" s="145">
        <v>77.28</v>
      </c>
      <c r="L50" s="146">
        <v>8.0000000000000002E-3</v>
      </c>
      <c r="M50" s="145" t="s">
        <v>59</v>
      </c>
    </row>
    <row r="51" spans="2:13" x14ac:dyDescent="0.25">
      <c r="B51" s="220"/>
      <c r="C51" s="221"/>
      <c r="D51" s="249" t="s">
        <v>155</v>
      </c>
      <c r="E51" s="250"/>
      <c r="F51" s="251"/>
      <c r="G51" s="209">
        <v>60</v>
      </c>
      <c r="H51" s="86">
        <v>9</v>
      </c>
      <c r="I51" s="86">
        <v>6.4</v>
      </c>
      <c r="J51" s="86">
        <v>5.57</v>
      </c>
      <c r="K51" s="86">
        <v>113.14</v>
      </c>
      <c r="L51" s="87">
        <v>0.51</v>
      </c>
      <c r="M51" s="86" t="s">
        <v>87</v>
      </c>
    </row>
    <row r="52" spans="2:13" x14ac:dyDescent="0.25">
      <c r="B52" s="220"/>
      <c r="C52" s="221"/>
      <c r="D52" s="224" t="s">
        <v>14</v>
      </c>
      <c r="E52" s="225"/>
      <c r="F52" s="226"/>
      <c r="G52" s="85">
        <v>150</v>
      </c>
      <c r="H52" s="207">
        <v>0.78</v>
      </c>
      <c r="I52" s="207">
        <v>0</v>
      </c>
      <c r="J52" s="207">
        <v>20.22</v>
      </c>
      <c r="K52" s="207">
        <v>80.58</v>
      </c>
      <c r="L52" s="208">
        <v>0.6</v>
      </c>
      <c r="M52" s="207" t="s">
        <v>75</v>
      </c>
    </row>
    <row r="53" spans="2:13" x14ac:dyDescent="0.25">
      <c r="B53" s="218"/>
      <c r="C53" s="219"/>
      <c r="D53" s="277" t="s">
        <v>15</v>
      </c>
      <c r="E53" s="278"/>
      <c r="F53" s="279"/>
      <c r="G53" s="209">
        <v>35</v>
      </c>
      <c r="H53" s="8">
        <v>2.31</v>
      </c>
      <c r="I53" s="8">
        <v>0.32</v>
      </c>
      <c r="J53" s="8">
        <v>11.69</v>
      </c>
      <c r="K53" s="8">
        <v>60.9</v>
      </c>
      <c r="L53" s="9"/>
      <c r="M53" s="8" t="s">
        <v>53</v>
      </c>
    </row>
    <row r="54" spans="2:13" x14ac:dyDescent="0.25">
      <c r="B54" s="222" t="s">
        <v>62</v>
      </c>
      <c r="C54" s="223"/>
      <c r="D54" s="227"/>
      <c r="E54" s="228"/>
      <c r="F54" s="229"/>
      <c r="G54" s="7"/>
      <c r="H54" s="8"/>
      <c r="I54" s="8"/>
      <c r="J54" s="8"/>
      <c r="K54" s="8"/>
      <c r="L54" s="9"/>
      <c r="M54" s="8"/>
    </row>
    <row r="55" spans="2:13" x14ac:dyDescent="0.25">
      <c r="B55" s="220"/>
      <c r="C55" s="221"/>
      <c r="D55" s="216"/>
      <c r="E55" s="260"/>
      <c r="F55" s="217"/>
      <c r="G55" s="11">
        <f t="shared" ref="G55:L55" si="3">SUM(G48:G53)</f>
        <v>505</v>
      </c>
      <c r="H55" s="11">
        <f t="shared" si="3"/>
        <v>16.826000000000001</v>
      </c>
      <c r="I55" s="11">
        <f t="shared" si="3"/>
        <v>11.760000000000002</v>
      </c>
      <c r="J55" s="11">
        <f t="shared" si="3"/>
        <v>63.072999999999993</v>
      </c>
      <c r="K55" s="11">
        <f t="shared" si="3"/>
        <v>421.77</v>
      </c>
      <c r="L55" s="11">
        <f t="shared" si="3"/>
        <v>11.912999999999998</v>
      </c>
      <c r="M55" s="8"/>
    </row>
    <row r="56" spans="2:13" x14ac:dyDescent="0.25">
      <c r="B56" s="30"/>
      <c r="C56" s="31"/>
      <c r="D56" s="224"/>
      <c r="E56" s="225"/>
      <c r="F56" s="226"/>
      <c r="G56" s="7"/>
      <c r="H56" s="8"/>
      <c r="I56" s="8"/>
      <c r="J56" s="8"/>
      <c r="K56" s="8"/>
      <c r="L56" s="9"/>
      <c r="M56" s="8"/>
    </row>
    <row r="57" spans="2:13" x14ac:dyDescent="0.25">
      <c r="B57" s="220" t="s">
        <v>16</v>
      </c>
      <c r="C57" s="221"/>
      <c r="D57" s="105" t="s">
        <v>217</v>
      </c>
      <c r="E57" s="106"/>
      <c r="F57" s="97"/>
      <c r="G57" s="209">
        <v>45</v>
      </c>
      <c r="H57" s="99">
        <v>0.78</v>
      </c>
      <c r="I57" s="99">
        <v>6.48</v>
      </c>
      <c r="J57" s="99">
        <v>4.08</v>
      </c>
      <c r="K57" s="99">
        <v>78</v>
      </c>
      <c r="L57" s="99">
        <v>5.04</v>
      </c>
      <c r="M57" s="99" t="s">
        <v>216</v>
      </c>
    </row>
    <row r="58" spans="2:13" x14ac:dyDescent="0.25">
      <c r="B58" s="30"/>
      <c r="C58" s="31"/>
      <c r="D58" s="233" t="s">
        <v>214</v>
      </c>
      <c r="E58" s="234"/>
      <c r="F58" s="235"/>
      <c r="G58" s="209">
        <v>30</v>
      </c>
      <c r="H58" s="99">
        <v>2.88</v>
      </c>
      <c r="I58" s="99">
        <v>6.09</v>
      </c>
      <c r="J58" s="99">
        <v>1.1399999999999999</v>
      </c>
      <c r="K58" s="99">
        <v>70.8</v>
      </c>
      <c r="L58" s="100">
        <v>0.93</v>
      </c>
      <c r="M58" s="99" t="s">
        <v>89</v>
      </c>
    </row>
    <row r="59" spans="2:13" x14ac:dyDescent="0.25">
      <c r="B59" s="220"/>
      <c r="C59" s="221"/>
      <c r="D59" s="224" t="s">
        <v>44</v>
      </c>
      <c r="E59" s="225"/>
      <c r="F59" s="226"/>
      <c r="G59" s="7">
        <v>30</v>
      </c>
      <c r="H59" s="8">
        <v>2.25</v>
      </c>
      <c r="I59" s="8">
        <v>0.87</v>
      </c>
      <c r="J59" s="8">
        <v>15.42</v>
      </c>
      <c r="K59" s="8">
        <v>79</v>
      </c>
      <c r="L59" s="9"/>
      <c r="M59" s="8" t="s">
        <v>47</v>
      </c>
    </row>
    <row r="60" spans="2:13" x14ac:dyDescent="0.25">
      <c r="B60" s="218"/>
      <c r="C60" s="219"/>
      <c r="D60" s="233" t="s">
        <v>137</v>
      </c>
      <c r="E60" s="234"/>
      <c r="F60" s="235"/>
      <c r="G60" s="7">
        <v>150</v>
      </c>
      <c r="H60" s="8">
        <v>7.4999999999999997E-2</v>
      </c>
      <c r="I60" s="8">
        <v>0</v>
      </c>
      <c r="J60" s="8">
        <v>11.4</v>
      </c>
      <c r="K60" s="8">
        <v>46</v>
      </c>
      <c r="L60" s="9">
        <v>2.1</v>
      </c>
      <c r="M60" s="8" t="s">
        <v>138</v>
      </c>
    </row>
    <row r="61" spans="2:13" x14ac:dyDescent="0.25">
      <c r="B61" s="222" t="s">
        <v>63</v>
      </c>
      <c r="C61" s="223"/>
      <c r="D61" s="227"/>
      <c r="E61" s="228"/>
      <c r="F61" s="229"/>
      <c r="G61" s="7"/>
      <c r="H61" s="8"/>
      <c r="I61" s="8"/>
      <c r="J61" s="8"/>
      <c r="K61" s="8"/>
      <c r="L61" s="9"/>
      <c r="M61" s="8"/>
    </row>
    <row r="62" spans="2:13" x14ac:dyDescent="0.25">
      <c r="B62" s="220"/>
      <c r="C62" s="221"/>
      <c r="D62" s="216"/>
      <c r="E62" s="260"/>
      <c r="F62" s="217"/>
      <c r="G62" s="11">
        <f>255</f>
        <v>255</v>
      </c>
      <c r="H62" s="11">
        <f>SUM(H58:H60)</f>
        <v>5.2050000000000001</v>
      </c>
      <c r="I62" s="11">
        <f>SUM(I58:I60)</f>
        <v>6.96</v>
      </c>
      <c r="J62" s="11">
        <f>SUM(J58:J60)</f>
        <v>27.96</v>
      </c>
      <c r="K62" s="11">
        <f>SUM(K58:K60)</f>
        <v>195.8</v>
      </c>
      <c r="L62" s="11">
        <f>SUM(L58:L60)</f>
        <v>3.0300000000000002</v>
      </c>
      <c r="M62" s="8"/>
    </row>
    <row r="63" spans="2:13" x14ac:dyDescent="0.25">
      <c r="B63" s="216" t="s">
        <v>20</v>
      </c>
      <c r="C63" s="217"/>
      <c r="D63" s="224"/>
      <c r="E63" s="225"/>
      <c r="F63" s="226"/>
      <c r="G63" s="7"/>
      <c r="H63" s="8"/>
      <c r="I63" s="8"/>
      <c r="J63" s="8"/>
      <c r="K63" s="8"/>
      <c r="L63" s="9"/>
      <c r="M63" s="8"/>
    </row>
    <row r="64" spans="2:13" x14ac:dyDescent="0.25">
      <c r="B64" s="47"/>
      <c r="C64" s="48"/>
      <c r="D64" s="216"/>
      <c r="E64" s="260"/>
      <c r="F64" s="217"/>
      <c r="G64" s="11">
        <v>1272</v>
      </c>
      <c r="H64" s="12">
        <f>SUM(H41,H43,H55,H62)</f>
        <v>37.286999999999999</v>
      </c>
      <c r="I64" s="12">
        <f>SUM(I41,I43,I55,I62)</f>
        <v>38.265999999999998</v>
      </c>
      <c r="J64" s="12">
        <f>SUM(J41,J43,J55,J62)</f>
        <v>179.51399999999998</v>
      </c>
      <c r="K64" s="12">
        <f>SUM(K41,K43,K55,K62)</f>
        <v>1211.26</v>
      </c>
      <c r="L64" s="12">
        <f>SUM(L41,L43,L55,L62)</f>
        <v>32.198999999999998</v>
      </c>
      <c r="M64" s="13"/>
    </row>
    <row r="65" spans="1:13" ht="15.75" x14ac:dyDescent="0.25">
      <c r="B65" s="239" t="s">
        <v>21</v>
      </c>
      <c r="C65" s="241"/>
      <c r="D65" s="216"/>
      <c r="E65" s="260"/>
      <c r="F65" s="217"/>
      <c r="G65" s="11"/>
      <c r="H65" s="12"/>
      <c r="I65" s="12"/>
      <c r="J65" s="12"/>
      <c r="K65" s="12"/>
      <c r="L65" s="60"/>
      <c r="M65" s="13"/>
    </row>
    <row r="66" spans="1:13" x14ac:dyDescent="0.25">
      <c r="B66" s="220" t="s">
        <v>11</v>
      </c>
      <c r="C66" s="221"/>
      <c r="D66" s="277"/>
      <c r="E66" s="278"/>
      <c r="F66" s="279"/>
      <c r="G66" s="85"/>
      <c r="H66" s="86"/>
      <c r="I66" s="86"/>
      <c r="J66" s="86"/>
      <c r="K66" s="86"/>
      <c r="L66" s="87"/>
      <c r="M66" s="86"/>
    </row>
    <row r="67" spans="1:13" x14ac:dyDescent="0.25">
      <c r="B67" s="220"/>
      <c r="C67" s="221"/>
      <c r="D67" s="265" t="s">
        <v>113</v>
      </c>
      <c r="E67" s="266"/>
      <c r="F67" s="267"/>
      <c r="G67" s="85">
        <v>145</v>
      </c>
      <c r="H67" s="86">
        <v>5.6550000000000002</v>
      </c>
      <c r="I67" s="86">
        <v>6.8579999999999997</v>
      </c>
      <c r="J67" s="86">
        <v>25.95</v>
      </c>
      <c r="K67" s="86">
        <v>205</v>
      </c>
      <c r="L67" s="87">
        <v>1.0580000000000001</v>
      </c>
      <c r="M67" s="86" t="s">
        <v>91</v>
      </c>
    </row>
    <row r="68" spans="1:13" x14ac:dyDescent="0.25">
      <c r="B68" s="220"/>
      <c r="C68" s="221"/>
      <c r="D68" s="224" t="s">
        <v>156</v>
      </c>
      <c r="E68" s="225"/>
      <c r="F68" s="226"/>
      <c r="G68" s="7">
        <v>165</v>
      </c>
      <c r="H68" s="8">
        <v>2.1</v>
      </c>
      <c r="I68" s="8">
        <v>2.1</v>
      </c>
      <c r="J68" s="8">
        <v>11</v>
      </c>
      <c r="K68" s="8">
        <v>70</v>
      </c>
      <c r="L68" s="9">
        <v>0.52</v>
      </c>
      <c r="M68" s="8" t="s">
        <v>78</v>
      </c>
    </row>
    <row r="69" spans="1:13" x14ac:dyDescent="0.25">
      <c r="B69" s="218"/>
      <c r="C69" s="219"/>
      <c r="D69" s="224" t="s">
        <v>44</v>
      </c>
      <c r="E69" s="225"/>
      <c r="F69" s="226"/>
      <c r="G69" s="7">
        <v>30</v>
      </c>
      <c r="H69" s="8">
        <v>2.25</v>
      </c>
      <c r="I69" s="8">
        <v>0.87</v>
      </c>
      <c r="J69" s="8">
        <v>15.42</v>
      </c>
      <c r="K69" s="8">
        <v>79</v>
      </c>
      <c r="L69" s="9"/>
      <c r="M69" s="8" t="s">
        <v>47</v>
      </c>
    </row>
    <row r="70" spans="1:13" x14ac:dyDescent="0.25">
      <c r="B70" s="220"/>
      <c r="C70" s="221"/>
      <c r="D70" s="224" t="s">
        <v>70</v>
      </c>
      <c r="E70" s="225"/>
      <c r="F70" s="226"/>
      <c r="G70" s="7">
        <v>7</v>
      </c>
      <c r="H70" s="8">
        <v>3.5000000000000003E-2</v>
      </c>
      <c r="I70" s="8">
        <v>5.78</v>
      </c>
      <c r="J70" s="8">
        <v>5.6000000000000001E-2</v>
      </c>
      <c r="K70" s="8">
        <v>52</v>
      </c>
      <c r="L70" s="9"/>
      <c r="M70" s="8" t="s">
        <v>48</v>
      </c>
    </row>
    <row r="71" spans="1:13" x14ac:dyDescent="0.25">
      <c r="B71" s="218"/>
      <c r="C71" s="219"/>
      <c r="D71" s="233"/>
      <c r="E71" s="234"/>
      <c r="F71" s="235"/>
      <c r="G71" s="7"/>
      <c r="H71" s="8"/>
      <c r="I71" s="8"/>
      <c r="J71" s="8"/>
      <c r="K71" s="8"/>
      <c r="L71" s="9"/>
      <c r="M71" s="8"/>
    </row>
    <row r="72" spans="1:13" x14ac:dyDescent="0.25">
      <c r="B72" s="222" t="s">
        <v>60</v>
      </c>
      <c r="C72" s="223"/>
      <c r="D72" s="227"/>
      <c r="E72" s="228"/>
      <c r="F72" s="229"/>
      <c r="G72" s="7"/>
      <c r="H72" s="8"/>
      <c r="I72" s="8"/>
      <c r="J72" s="8"/>
      <c r="K72" s="8"/>
      <c r="L72" s="9"/>
      <c r="M72" s="8"/>
    </row>
    <row r="73" spans="1:13" x14ac:dyDescent="0.25">
      <c r="B73" s="218"/>
      <c r="C73" s="219"/>
      <c r="D73" s="230"/>
      <c r="E73" s="231"/>
      <c r="F73" s="232"/>
      <c r="G73" s="11">
        <f t="shared" ref="G73:L73" si="4">SUM(G67:G71)</f>
        <v>347</v>
      </c>
      <c r="H73" s="11">
        <f t="shared" si="4"/>
        <v>10.040000000000001</v>
      </c>
      <c r="I73" s="11">
        <f t="shared" si="4"/>
        <v>15.608000000000001</v>
      </c>
      <c r="J73" s="11">
        <f t="shared" si="4"/>
        <v>52.426000000000002</v>
      </c>
      <c r="K73" s="11">
        <f t="shared" si="4"/>
        <v>406</v>
      </c>
      <c r="L73" s="11">
        <f t="shared" si="4"/>
        <v>1.5780000000000001</v>
      </c>
      <c r="M73" s="8"/>
    </row>
    <row r="74" spans="1:13" x14ac:dyDescent="0.25">
      <c r="B74" s="64"/>
      <c r="C74" s="65"/>
      <c r="D74" s="192"/>
      <c r="E74" s="193"/>
      <c r="F74" s="194"/>
      <c r="G74" s="11"/>
      <c r="H74" s="11"/>
      <c r="I74" s="11"/>
      <c r="J74" s="11"/>
      <c r="K74" s="11"/>
      <c r="L74" s="210"/>
      <c r="M74" s="8"/>
    </row>
    <row r="75" spans="1:13" x14ac:dyDescent="0.25">
      <c r="B75" s="222" t="s">
        <v>12</v>
      </c>
      <c r="C75" s="223"/>
      <c r="D75" s="277" t="s">
        <v>200</v>
      </c>
      <c r="E75" s="278"/>
      <c r="F75" s="279"/>
      <c r="G75" s="85">
        <v>150</v>
      </c>
      <c r="H75" s="8">
        <v>0.75</v>
      </c>
      <c r="I75" s="8">
        <v>0.15</v>
      </c>
      <c r="J75" s="8">
        <v>15.15</v>
      </c>
      <c r="K75" s="8">
        <v>69</v>
      </c>
      <c r="L75" s="9">
        <v>3</v>
      </c>
      <c r="M75" s="8" t="s">
        <v>205</v>
      </c>
    </row>
    <row r="76" spans="1:13" x14ac:dyDescent="0.25">
      <c r="B76" s="220"/>
      <c r="C76" s="221"/>
      <c r="D76" s="224"/>
      <c r="E76" s="225"/>
      <c r="F76" s="226"/>
      <c r="G76" s="7"/>
      <c r="H76" s="8"/>
      <c r="I76" s="8"/>
      <c r="J76" s="8"/>
      <c r="K76" s="8"/>
      <c r="L76" s="9"/>
      <c r="M76" s="8"/>
    </row>
    <row r="77" spans="1:13" x14ac:dyDescent="0.25">
      <c r="B77" s="220" t="s">
        <v>13</v>
      </c>
      <c r="C77" s="221"/>
      <c r="D77" s="224"/>
      <c r="E77" s="225"/>
      <c r="F77" s="226"/>
      <c r="G77" s="7"/>
      <c r="H77" s="8"/>
      <c r="I77" s="8"/>
      <c r="J77" s="8"/>
      <c r="K77" s="8"/>
      <c r="L77" s="9"/>
      <c r="M77" s="8"/>
    </row>
    <row r="78" spans="1:13" ht="15" customHeight="1" x14ac:dyDescent="0.25">
      <c r="B78" s="220"/>
      <c r="C78" s="221"/>
      <c r="D78" s="224"/>
      <c r="E78" s="225"/>
      <c r="F78" s="226"/>
      <c r="G78" s="7"/>
      <c r="H78" s="8"/>
      <c r="I78" s="8"/>
      <c r="J78" s="8"/>
      <c r="K78" s="8"/>
      <c r="L78" s="9"/>
      <c r="M78" s="8"/>
    </row>
    <row r="79" spans="1:13" x14ac:dyDescent="0.25">
      <c r="B79" s="220"/>
      <c r="C79" s="221"/>
      <c r="D79" s="354" t="s">
        <v>97</v>
      </c>
      <c r="E79" s="355"/>
      <c r="F79" s="356"/>
      <c r="G79" s="443">
        <v>150</v>
      </c>
      <c r="H79" s="443">
        <v>1.095</v>
      </c>
      <c r="I79" s="443">
        <v>3</v>
      </c>
      <c r="J79" s="443">
        <v>6.39</v>
      </c>
      <c r="K79" s="443">
        <v>57</v>
      </c>
      <c r="L79" s="443">
        <v>6.18</v>
      </c>
      <c r="M79" s="443" t="s">
        <v>94</v>
      </c>
    </row>
    <row r="80" spans="1:13" x14ac:dyDescent="0.25">
      <c r="A80" s="151"/>
      <c r="B80" s="152"/>
      <c r="C80" s="31"/>
      <c r="D80" s="445"/>
      <c r="E80" s="434"/>
      <c r="F80" s="435"/>
      <c r="G80" s="444"/>
      <c r="H80" s="444"/>
      <c r="I80" s="444"/>
      <c r="J80" s="444"/>
      <c r="K80" s="444"/>
      <c r="L80" s="444"/>
      <c r="M80" s="444"/>
    </row>
    <row r="81" spans="1:13" x14ac:dyDescent="0.25">
      <c r="A81" s="151"/>
      <c r="D81" s="135" t="s">
        <v>43</v>
      </c>
      <c r="E81" s="136"/>
      <c r="F81" s="137"/>
      <c r="G81" s="143">
        <v>7</v>
      </c>
      <c r="H81" s="143">
        <v>0.182</v>
      </c>
      <c r="I81" s="143">
        <v>1.05</v>
      </c>
      <c r="J81" s="143">
        <v>0.32400000000000001</v>
      </c>
      <c r="K81" s="143">
        <v>11.34</v>
      </c>
      <c r="L81" s="150">
        <v>2.8000000000000001E-2</v>
      </c>
      <c r="M81" s="143" t="s">
        <v>51</v>
      </c>
    </row>
    <row r="82" spans="1:13" x14ac:dyDescent="0.25">
      <c r="B82" s="30"/>
      <c r="C82" s="31"/>
      <c r="D82" s="233" t="s">
        <v>157</v>
      </c>
      <c r="E82" s="234"/>
      <c r="F82" s="235"/>
      <c r="G82" s="98">
        <v>60</v>
      </c>
      <c r="H82" s="8">
        <v>10.68</v>
      </c>
      <c r="I82" s="8">
        <v>10.5</v>
      </c>
      <c r="J82" s="8">
        <v>8.58</v>
      </c>
      <c r="K82" s="8">
        <v>171.6</v>
      </c>
      <c r="L82" s="9">
        <v>0.84</v>
      </c>
      <c r="M82" s="8" t="s">
        <v>73</v>
      </c>
    </row>
    <row r="83" spans="1:13" x14ac:dyDescent="0.25">
      <c r="B83" s="220"/>
      <c r="C83" s="221"/>
      <c r="D83" s="277" t="s">
        <v>158</v>
      </c>
      <c r="E83" s="278"/>
      <c r="F83" s="279"/>
      <c r="G83" s="7">
        <v>110</v>
      </c>
      <c r="H83" s="8">
        <v>2.31</v>
      </c>
      <c r="I83" s="8">
        <v>4.84</v>
      </c>
      <c r="J83" s="8">
        <v>11.99</v>
      </c>
      <c r="K83" s="8">
        <v>101.2</v>
      </c>
      <c r="L83" s="9">
        <v>3.74</v>
      </c>
      <c r="M83" s="8" t="s">
        <v>52</v>
      </c>
    </row>
    <row r="84" spans="1:13" x14ac:dyDescent="0.25">
      <c r="B84" s="220"/>
      <c r="C84" s="221"/>
      <c r="D84" s="224" t="s">
        <v>14</v>
      </c>
      <c r="E84" s="225"/>
      <c r="F84" s="226"/>
      <c r="G84" s="7">
        <v>150</v>
      </c>
      <c r="H84" s="8">
        <v>0.78</v>
      </c>
      <c r="I84" s="8">
        <v>0</v>
      </c>
      <c r="J84" s="8">
        <v>20.22</v>
      </c>
      <c r="K84" s="8">
        <v>80.58</v>
      </c>
      <c r="L84" s="9">
        <v>0.6</v>
      </c>
      <c r="M84" s="8" t="s">
        <v>75</v>
      </c>
    </row>
    <row r="85" spans="1:13" x14ac:dyDescent="0.25">
      <c r="B85" s="218"/>
      <c r="C85" s="219"/>
      <c r="D85" s="277" t="s">
        <v>15</v>
      </c>
      <c r="E85" s="278"/>
      <c r="F85" s="279"/>
      <c r="G85" s="209">
        <v>35</v>
      </c>
      <c r="H85" s="8">
        <v>2.31</v>
      </c>
      <c r="I85" s="8">
        <v>0.32</v>
      </c>
      <c r="J85" s="8">
        <v>11.69</v>
      </c>
      <c r="K85" s="8">
        <v>60.9</v>
      </c>
      <c r="L85" s="9"/>
      <c r="M85" s="8" t="s">
        <v>53</v>
      </c>
    </row>
    <row r="86" spans="1:13" x14ac:dyDescent="0.25">
      <c r="B86" s="222" t="s">
        <v>62</v>
      </c>
      <c r="C86" s="223"/>
      <c r="D86" s="252"/>
      <c r="E86" s="253"/>
      <c r="F86" s="254"/>
      <c r="G86" s="7"/>
      <c r="H86" s="8"/>
      <c r="I86" s="8"/>
      <c r="J86" s="8"/>
      <c r="K86" s="8"/>
      <c r="L86" s="9"/>
      <c r="M86" s="8"/>
    </row>
    <row r="87" spans="1:13" x14ac:dyDescent="0.25">
      <c r="B87" s="220"/>
      <c r="C87" s="221"/>
      <c r="D87" s="236"/>
      <c r="E87" s="237"/>
      <c r="F87" s="238"/>
      <c r="G87" s="11">
        <f t="shared" ref="G87:L87" si="5">SUM(G78:G85)</f>
        <v>512</v>
      </c>
      <c r="H87" s="11">
        <f t="shared" si="5"/>
        <v>17.356999999999999</v>
      </c>
      <c r="I87" s="11">
        <f t="shared" si="5"/>
        <v>19.71</v>
      </c>
      <c r="J87" s="11">
        <f t="shared" si="5"/>
        <v>59.193999999999996</v>
      </c>
      <c r="K87" s="11">
        <f t="shared" si="5"/>
        <v>482.61999999999995</v>
      </c>
      <c r="L87" s="11">
        <f t="shared" si="5"/>
        <v>11.388</v>
      </c>
      <c r="M87" s="8"/>
    </row>
    <row r="88" spans="1:13" x14ac:dyDescent="0.25">
      <c r="B88" s="457" t="s">
        <v>16</v>
      </c>
      <c r="C88" s="458"/>
      <c r="D88" s="224"/>
      <c r="E88" s="225"/>
      <c r="F88" s="226"/>
      <c r="G88" s="7"/>
      <c r="H88" s="8"/>
      <c r="I88" s="8"/>
      <c r="J88" s="8"/>
      <c r="K88" s="8"/>
      <c r="L88" s="9"/>
      <c r="M88" s="8"/>
    </row>
    <row r="89" spans="1:13" x14ac:dyDescent="0.25">
      <c r="B89" s="45"/>
      <c r="C89" s="46"/>
      <c r="D89" s="95" t="s">
        <v>101</v>
      </c>
      <c r="E89" s="96"/>
      <c r="F89" s="97"/>
      <c r="G89" s="209">
        <v>30</v>
      </c>
      <c r="H89" s="8">
        <v>0.48</v>
      </c>
      <c r="I89" s="8">
        <v>3.03</v>
      </c>
      <c r="J89" s="8">
        <v>2.88</v>
      </c>
      <c r="K89" s="8">
        <v>40.799999999999997</v>
      </c>
      <c r="L89" s="8">
        <v>8.34</v>
      </c>
      <c r="M89" s="8" t="s">
        <v>204</v>
      </c>
    </row>
    <row r="90" spans="1:13" x14ac:dyDescent="0.25">
      <c r="B90" s="220"/>
      <c r="C90" s="221"/>
      <c r="D90" s="265" t="s">
        <v>84</v>
      </c>
      <c r="E90" s="266"/>
      <c r="F90" s="267"/>
      <c r="G90" s="85">
        <v>65</v>
      </c>
      <c r="H90" s="86">
        <v>5.6</v>
      </c>
      <c r="I90" s="86">
        <v>8.6999999999999993</v>
      </c>
      <c r="J90" s="86">
        <v>1.5</v>
      </c>
      <c r="K90" s="86">
        <v>106</v>
      </c>
      <c r="L90" s="87">
        <v>0.2</v>
      </c>
      <c r="M90" s="86" t="s">
        <v>57</v>
      </c>
    </row>
    <row r="91" spans="1:13" x14ac:dyDescent="0.25">
      <c r="B91" s="220"/>
      <c r="C91" s="221"/>
      <c r="D91" s="224" t="s">
        <v>44</v>
      </c>
      <c r="E91" s="225"/>
      <c r="F91" s="226"/>
      <c r="G91" s="7">
        <v>30</v>
      </c>
      <c r="H91" s="8">
        <v>2.25</v>
      </c>
      <c r="I91" s="8">
        <v>0.87</v>
      </c>
      <c r="J91" s="8">
        <v>15.42</v>
      </c>
      <c r="K91" s="8">
        <v>79</v>
      </c>
      <c r="L91" s="9"/>
      <c r="M91" s="8" t="s">
        <v>47</v>
      </c>
    </row>
    <row r="92" spans="1:13" x14ac:dyDescent="0.25">
      <c r="B92" s="218"/>
      <c r="C92" s="219"/>
      <c r="D92" s="426" t="s">
        <v>219</v>
      </c>
      <c r="E92" s="427"/>
      <c r="F92" s="428"/>
      <c r="G92" s="98">
        <v>150</v>
      </c>
      <c r="H92" s="99">
        <v>0.1</v>
      </c>
      <c r="I92" s="99">
        <v>0</v>
      </c>
      <c r="J92" s="99">
        <v>15.2</v>
      </c>
      <c r="K92" s="99">
        <v>61</v>
      </c>
      <c r="L92" s="100">
        <v>2.8</v>
      </c>
      <c r="M92" s="99" t="s">
        <v>76</v>
      </c>
    </row>
    <row r="93" spans="1:13" x14ac:dyDescent="0.25">
      <c r="B93" s="222" t="s">
        <v>63</v>
      </c>
      <c r="C93" s="223"/>
      <c r="D93" s="147"/>
      <c r="E93" s="148"/>
      <c r="F93" s="149"/>
      <c r="G93" s="85"/>
      <c r="H93" s="86"/>
      <c r="I93" s="86"/>
      <c r="J93" s="86"/>
      <c r="K93" s="86"/>
      <c r="L93" s="87"/>
      <c r="M93" s="86"/>
    </row>
    <row r="94" spans="1:13" x14ac:dyDescent="0.25">
      <c r="B94" s="220"/>
      <c r="C94" s="221"/>
      <c r="D94" s="454"/>
      <c r="E94" s="455"/>
      <c r="F94" s="456"/>
      <c r="G94" s="141">
        <f t="shared" ref="G94:L94" si="6">SUM(G90:G92)</f>
        <v>245</v>
      </c>
      <c r="H94" s="141">
        <f t="shared" si="6"/>
        <v>7.9499999999999993</v>
      </c>
      <c r="I94" s="141">
        <f t="shared" si="6"/>
        <v>9.5699999999999985</v>
      </c>
      <c r="J94" s="141">
        <f t="shared" si="6"/>
        <v>32.120000000000005</v>
      </c>
      <c r="K94" s="141">
        <f t="shared" si="6"/>
        <v>246</v>
      </c>
      <c r="L94" s="141">
        <f t="shared" si="6"/>
        <v>3</v>
      </c>
      <c r="M94" s="8"/>
    </row>
    <row r="95" spans="1:13" x14ac:dyDescent="0.25">
      <c r="B95" s="216" t="s">
        <v>23</v>
      </c>
      <c r="C95" s="217"/>
      <c r="D95" s="224"/>
      <c r="E95" s="225"/>
      <c r="F95" s="226"/>
      <c r="G95" s="7"/>
      <c r="H95" s="8"/>
      <c r="I95" s="8"/>
      <c r="J95" s="8"/>
      <c r="K95" s="8"/>
      <c r="L95" s="9"/>
      <c r="M95" s="8"/>
    </row>
    <row r="96" spans="1:13" x14ac:dyDescent="0.25">
      <c r="B96" s="47"/>
      <c r="C96" s="48"/>
      <c r="D96" s="216"/>
      <c r="E96" s="260"/>
      <c r="F96" s="217"/>
      <c r="G96" s="11">
        <v>1129</v>
      </c>
      <c r="H96" s="12">
        <f>SUM(H73,H76,H87,H94)</f>
        <v>35.346999999999994</v>
      </c>
      <c r="I96" s="12">
        <f>SUM(I73,I76,I87,I94)</f>
        <v>44.887999999999998</v>
      </c>
      <c r="J96" s="12">
        <f>SUM(J73,J76,J87,J94)</f>
        <v>143.74</v>
      </c>
      <c r="K96" s="12">
        <f>SUM(K73,K76,K87,K94)</f>
        <v>1134.6199999999999</v>
      </c>
      <c r="L96" s="12">
        <f>SUM(L73,L76,L87,L94)</f>
        <v>15.965999999999999</v>
      </c>
      <c r="M96" s="13"/>
    </row>
    <row r="97" spans="2:13" ht="15.75" x14ac:dyDescent="0.25">
      <c r="B97" s="239" t="s">
        <v>24</v>
      </c>
      <c r="C97" s="241"/>
      <c r="D97" s="47"/>
      <c r="E97" s="49"/>
      <c r="F97" s="48"/>
      <c r="G97" s="11"/>
      <c r="H97" s="12"/>
      <c r="I97" s="12"/>
      <c r="J97" s="12"/>
      <c r="K97" s="12"/>
      <c r="L97" s="60"/>
      <c r="M97" s="13"/>
    </row>
    <row r="98" spans="2:13" x14ac:dyDescent="0.25">
      <c r="B98" s="220" t="s">
        <v>11</v>
      </c>
      <c r="C98" s="221"/>
      <c r="D98" s="224"/>
      <c r="E98" s="225"/>
      <c r="F98" s="226"/>
      <c r="G98" s="7"/>
      <c r="H98" s="8"/>
      <c r="I98" s="8"/>
      <c r="J98" s="8"/>
      <c r="K98" s="8"/>
      <c r="L98" s="9"/>
      <c r="M98" s="8"/>
    </row>
    <row r="99" spans="2:13" x14ac:dyDescent="0.25">
      <c r="B99" s="220"/>
      <c r="C99" s="221"/>
      <c r="D99" s="233" t="s">
        <v>108</v>
      </c>
      <c r="E99" s="234"/>
      <c r="F99" s="235"/>
      <c r="G99" s="7">
        <v>145</v>
      </c>
      <c r="H99" s="8">
        <v>3.8140000000000001</v>
      </c>
      <c r="I99" s="8">
        <v>8.4529999999999994</v>
      </c>
      <c r="J99" s="8">
        <v>18.16</v>
      </c>
      <c r="K99" s="8">
        <v>163.36000000000001</v>
      </c>
      <c r="L99" s="9">
        <v>0.95699999999999996</v>
      </c>
      <c r="M99" s="8" t="s">
        <v>120</v>
      </c>
    </row>
    <row r="100" spans="2:13" x14ac:dyDescent="0.25">
      <c r="B100" s="220"/>
      <c r="C100" s="221"/>
      <c r="D100" s="224" t="s">
        <v>180</v>
      </c>
      <c r="E100" s="225"/>
      <c r="F100" s="226"/>
      <c r="G100" s="7">
        <v>165</v>
      </c>
      <c r="H100" s="8">
        <v>2.97</v>
      </c>
      <c r="I100" s="8">
        <v>2.722</v>
      </c>
      <c r="J100" s="8">
        <v>20.625</v>
      </c>
      <c r="K100" s="8">
        <v>118</v>
      </c>
      <c r="L100" s="9">
        <v>1.0725</v>
      </c>
      <c r="M100" s="8" t="s">
        <v>74</v>
      </c>
    </row>
    <row r="101" spans="2:13" x14ac:dyDescent="0.25">
      <c r="B101" s="220"/>
      <c r="C101" s="221"/>
      <c r="D101" s="224" t="s">
        <v>44</v>
      </c>
      <c r="E101" s="225"/>
      <c r="F101" s="226"/>
      <c r="G101" s="7">
        <v>30</v>
      </c>
      <c r="H101" s="8">
        <v>2.25</v>
      </c>
      <c r="I101" s="8">
        <v>0.87</v>
      </c>
      <c r="J101" s="8">
        <v>15.42</v>
      </c>
      <c r="K101" s="8">
        <v>79</v>
      </c>
      <c r="L101" s="9"/>
      <c r="M101" s="8" t="s">
        <v>47</v>
      </c>
    </row>
    <row r="102" spans="2:13" x14ac:dyDescent="0.25">
      <c r="B102" s="30"/>
      <c r="C102" s="31"/>
      <c r="D102" s="224" t="s">
        <v>70</v>
      </c>
      <c r="E102" s="225"/>
      <c r="F102" s="226"/>
      <c r="G102" s="7">
        <v>7</v>
      </c>
      <c r="H102" s="8">
        <v>3.5000000000000003E-2</v>
      </c>
      <c r="I102" s="8">
        <v>5.78</v>
      </c>
      <c r="J102" s="8">
        <v>5.6000000000000001E-2</v>
      </c>
      <c r="K102" s="8">
        <v>52</v>
      </c>
      <c r="L102" s="9"/>
      <c r="M102" s="8" t="s">
        <v>48</v>
      </c>
    </row>
    <row r="103" spans="2:13" x14ac:dyDescent="0.25">
      <c r="B103" s="218"/>
      <c r="C103" s="219"/>
      <c r="D103" s="32"/>
      <c r="E103" s="33"/>
      <c r="F103" s="34"/>
      <c r="G103" s="7"/>
      <c r="H103" s="8"/>
      <c r="I103" s="8"/>
      <c r="J103" s="8"/>
      <c r="K103" s="8"/>
      <c r="L103" s="9"/>
      <c r="M103" s="8"/>
    </row>
    <row r="104" spans="2:13" x14ac:dyDescent="0.25">
      <c r="B104" s="222" t="s">
        <v>60</v>
      </c>
      <c r="C104" s="223"/>
      <c r="D104" s="227" t="s">
        <v>77</v>
      </c>
      <c r="E104" s="228"/>
      <c r="F104" s="229"/>
      <c r="G104" s="7"/>
      <c r="H104" s="8"/>
      <c r="I104" s="8"/>
      <c r="J104" s="8"/>
      <c r="K104" s="8"/>
      <c r="L104" s="9"/>
      <c r="M104" s="8"/>
    </row>
    <row r="105" spans="2:13" x14ac:dyDescent="0.25">
      <c r="B105" s="218"/>
      <c r="C105" s="219"/>
      <c r="D105" s="230"/>
      <c r="E105" s="231"/>
      <c r="F105" s="232"/>
      <c r="G105" s="11">
        <f>SUM(G99:G103)</f>
        <v>347</v>
      </c>
      <c r="H105" s="11">
        <f>SUM(H99:H103)</f>
        <v>9.0690000000000008</v>
      </c>
      <c r="I105" s="11">
        <f>SUM(I99:I103)</f>
        <v>17.824999999999999</v>
      </c>
      <c r="J105" s="11">
        <f>SUM(J99:J103)</f>
        <v>54.260999999999996</v>
      </c>
      <c r="K105" s="11">
        <f>SUM(K99:K103)</f>
        <v>412.36</v>
      </c>
      <c r="L105" s="11">
        <f>SUM(L99:L102)</f>
        <v>2.0295000000000001</v>
      </c>
      <c r="M105" s="8"/>
    </row>
    <row r="106" spans="2:13" x14ac:dyDescent="0.25">
      <c r="B106" s="64"/>
      <c r="C106" s="65"/>
      <c r="D106" s="192"/>
      <c r="E106" s="193"/>
      <c r="F106" s="194"/>
      <c r="G106" s="11"/>
      <c r="H106" s="11"/>
      <c r="I106" s="11"/>
      <c r="J106" s="11"/>
      <c r="K106" s="11"/>
      <c r="L106" s="210"/>
      <c r="M106" s="8"/>
    </row>
    <row r="107" spans="2:13" x14ac:dyDescent="0.25">
      <c r="B107" s="222" t="s">
        <v>12</v>
      </c>
      <c r="C107" s="223"/>
      <c r="D107" s="277" t="s">
        <v>206</v>
      </c>
      <c r="E107" s="278"/>
      <c r="F107" s="279"/>
      <c r="G107" s="85">
        <v>200</v>
      </c>
      <c r="H107" s="8">
        <v>0.8</v>
      </c>
      <c r="I107" s="8">
        <v>0.8</v>
      </c>
      <c r="J107" s="8">
        <v>19.600000000000001</v>
      </c>
      <c r="K107" s="8">
        <v>94</v>
      </c>
      <c r="L107" s="9">
        <v>20</v>
      </c>
      <c r="M107" s="8" t="s">
        <v>55</v>
      </c>
    </row>
    <row r="108" spans="2:13" x14ac:dyDescent="0.25">
      <c r="B108" s="218"/>
      <c r="C108" s="219"/>
      <c r="D108" s="129"/>
      <c r="E108" s="148"/>
      <c r="F108" s="149"/>
      <c r="G108" s="85"/>
      <c r="H108" s="86"/>
      <c r="I108" s="86"/>
      <c r="J108" s="86"/>
      <c r="K108" s="86"/>
      <c r="L108" s="87"/>
      <c r="M108" s="86"/>
    </row>
    <row r="109" spans="2:13" x14ac:dyDescent="0.25">
      <c r="B109" s="220" t="s">
        <v>13</v>
      </c>
      <c r="C109" s="221"/>
      <c r="D109" s="224"/>
      <c r="E109" s="225"/>
      <c r="F109" s="226"/>
      <c r="G109" s="7"/>
      <c r="H109" s="8"/>
      <c r="I109" s="8"/>
      <c r="J109" s="8"/>
      <c r="K109" s="8"/>
      <c r="L109" s="9"/>
      <c r="M109" s="8"/>
    </row>
    <row r="110" spans="2:13" ht="15" customHeight="1" x14ac:dyDescent="0.25">
      <c r="B110" s="220"/>
      <c r="C110" s="221"/>
      <c r="D110" s="224"/>
      <c r="E110" s="225"/>
      <c r="F110" s="226"/>
      <c r="G110" s="14"/>
      <c r="H110" s="15"/>
      <c r="I110" s="15"/>
      <c r="J110" s="15"/>
      <c r="K110" s="15"/>
      <c r="L110" s="16"/>
      <c r="M110" s="15"/>
    </row>
    <row r="111" spans="2:13" x14ac:dyDescent="0.25">
      <c r="B111" s="30"/>
      <c r="C111" s="31"/>
      <c r="D111" s="265" t="s">
        <v>193</v>
      </c>
      <c r="E111" s="266"/>
      <c r="F111" s="267"/>
      <c r="G111" s="144">
        <v>150</v>
      </c>
      <c r="H111" s="145">
        <v>1.23</v>
      </c>
      <c r="I111" s="145">
        <v>3.15</v>
      </c>
      <c r="J111" s="145">
        <v>8.6020000000000003</v>
      </c>
      <c r="K111" s="145">
        <v>64.19</v>
      </c>
      <c r="L111" s="146">
        <v>4.6050000000000004</v>
      </c>
      <c r="M111" s="215" t="s">
        <v>92</v>
      </c>
    </row>
    <row r="112" spans="2:13" x14ac:dyDescent="0.25">
      <c r="B112" s="220"/>
      <c r="C112" s="221"/>
      <c r="D112" s="35" t="s">
        <v>43</v>
      </c>
      <c r="E112" s="36"/>
      <c r="F112" s="37"/>
      <c r="G112" s="143">
        <v>7</v>
      </c>
      <c r="H112" s="143">
        <v>0.182</v>
      </c>
      <c r="I112" s="143">
        <v>1.05</v>
      </c>
      <c r="J112" s="143">
        <v>0.32400000000000001</v>
      </c>
      <c r="K112" s="143">
        <v>11.34</v>
      </c>
      <c r="L112" s="150">
        <v>2.8000000000000001E-2</v>
      </c>
      <c r="M112" s="143" t="s">
        <v>51</v>
      </c>
    </row>
    <row r="113" spans="2:13" x14ac:dyDescent="0.25">
      <c r="B113" s="30"/>
      <c r="C113" s="31"/>
      <c r="D113" s="233" t="s">
        <v>159</v>
      </c>
      <c r="E113" s="234"/>
      <c r="F113" s="235"/>
      <c r="G113" s="98">
        <v>70</v>
      </c>
      <c r="H113" s="8">
        <v>6.65</v>
      </c>
      <c r="I113" s="8">
        <v>10.71</v>
      </c>
      <c r="J113" s="8">
        <v>7.98</v>
      </c>
      <c r="K113" s="8">
        <v>154.69999999999999</v>
      </c>
      <c r="L113" s="9">
        <v>0.56000000000000005</v>
      </c>
      <c r="M113" s="8" t="s">
        <v>130</v>
      </c>
    </row>
    <row r="114" spans="2:13" x14ac:dyDescent="0.25">
      <c r="B114" s="220"/>
      <c r="C114" s="221"/>
      <c r="D114" s="95" t="s">
        <v>22</v>
      </c>
      <c r="E114" s="96"/>
      <c r="F114" s="97"/>
      <c r="G114" s="7">
        <v>110</v>
      </c>
      <c r="H114" s="8">
        <v>2.31</v>
      </c>
      <c r="I114" s="8">
        <v>4.84</v>
      </c>
      <c r="J114" s="8">
        <v>11.99</v>
      </c>
      <c r="K114" s="8">
        <v>101.2</v>
      </c>
      <c r="L114" s="9">
        <v>3.74</v>
      </c>
      <c r="M114" s="8" t="s">
        <v>52</v>
      </c>
    </row>
    <row r="115" spans="2:13" x14ac:dyDescent="0.25">
      <c r="B115" s="220"/>
      <c r="C115" s="221"/>
      <c r="D115" s="277" t="s">
        <v>14</v>
      </c>
      <c r="E115" s="278"/>
      <c r="F115" s="279"/>
      <c r="G115" s="85">
        <v>150</v>
      </c>
      <c r="H115" s="86">
        <v>0.78</v>
      </c>
      <c r="I115" s="86">
        <v>0</v>
      </c>
      <c r="J115" s="86">
        <v>20.22</v>
      </c>
      <c r="K115" s="86">
        <v>80.58</v>
      </c>
      <c r="L115" s="87">
        <v>0.6</v>
      </c>
      <c r="M115" s="86" t="s">
        <v>75</v>
      </c>
    </row>
    <row r="116" spans="2:13" x14ac:dyDescent="0.25">
      <c r="B116" s="218"/>
      <c r="C116" s="219"/>
      <c r="D116" s="277" t="s">
        <v>15</v>
      </c>
      <c r="E116" s="278"/>
      <c r="F116" s="279"/>
      <c r="G116" s="209">
        <v>35</v>
      </c>
      <c r="H116" s="8">
        <v>2.31</v>
      </c>
      <c r="I116" s="8">
        <v>0.32</v>
      </c>
      <c r="J116" s="8">
        <v>11.69</v>
      </c>
      <c r="K116" s="8">
        <v>60.9</v>
      </c>
      <c r="L116" s="9"/>
      <c r="M116" s="8" t="s">
        <v>53</v>
      </c>
    </row>
    <row r="117" spans="2:13" x14ac:dyDescent="0.25">
      <c r="B117" s="222" t="s">
        <v>62</v>
      </c>
      <c r="C117" s="223"/>
      <c r="D117" s="227"/>
      <c r="E117" s="228"/>
      <c r="F117" s="229"/>
      <c r="G117" s="7"/>
      <c r="H117" s="8"/>
      <c r="I117" s="8"/>
      <c r="J117" s="8"/>
      <c r="K117" s="8"/>
      <c r="L117" s="9"/>
      <c r="M117" s="8"/>
    </row>
    <row r="118" spans="2:13" x14ac:dyDescent="0.25">
      <c r="B118" s="220"/>
      <c r="C118" s="221"/>
      <c r="D118" s="230"/>
      <c r="E118" s="231"/>
      <c r="F118" s="232"/>
      <c r="G118" s="11">
        <f t="shared" ref="G118:L118" si="7">SUM(G110:G116)</f>
        <v>522</v>
      </c>
      <c r="H118" s="11">
        <f t="shared" si="7"/>
        <v>13.462000000000002</v>
      </c>
      <c r="I118" s="11">
        <f t="shared" si="7"/>
        <v>20.07</v>
      </c>
      <c r="J118" s="11">
        <f t="shared" si="7"/>
        <v>60.805999999999997</v>
      </c>
      <c r="K118" s="11">
        <f t="shared" si="7"/>
        <v>472.90999999999997</v>
      </c>
      <c r="L118" s="11">
        <f t="shared" si="7"/>
        <v>9.5329999999999995</v>
      </c>
      <c r="M118" s="8"/>
    </row>
    <row r="119" spans="2:13" x14ac:dyDescent="0.25">
      <c r="B119" s="220" t="s">
        <v>16</v>
      </c>
      <c r="C119" s="221"/>
      <c r="D119" s="228"/>
      <c r="E119" s="228"/>
      <c r="F119" s="229"/>
      <c r="G119" s="7"/>
      <c r="H119" s="8"/>
      <c r="I119" s="8"/>
      <c r="J119" s="8"/>
      <c r="K119" s="8"/>
      <c r="L119" s="9"/>
      <c r="M119" s="8"/>
    </row>
    <row r="120" spans="2:13" x14ac:dyDescent="0.25">
      <c r="B120" s="30"/>
      <c r="C120" s="31"/>
      <c r="D120" s="202"/>
      <c r="E120" s="202"/>
      <c r="F120" s="201"/>
      <c r="G120" s="14"/>
      <c r="H120" s="15"/>
      <c r="I120" s="15"/>
      <c r="J120" s="15"/>
      <c r="K120" s="15"/>
      <c r="L120" s="16"/>
      <c r="M120" s="15"/>
    </row>
    <row r="121" spans="2:13" x14ac:dyDescent="0.25">
      <c r="B121" s="220"/>
      <c r="C121" s="221"/>
      <c r="D121" s="233" t="s">
        <v>201</v>
      </c>
      <c r="E121" s="234"/>
      <c r="F121" s="235"/>
      <c r="G121" s="98">
        <v>30</v>
      </c>
      <c r="H121" s="28">
        <v>0.34</v>
      </c>
      <c r="I121" s="28">
        <v>2.13</v>
      </c>
      <c r="J121" s="28">
        <v>1.03</v>
      </c>
      <c r="K121" s="28">
        <v>25.07</v>
      </c>
      <c r="L121" s="9">
        <v>5.59</v>
      </c>
      <c r="M121" s="8" t="s">
        <v>203</v>
      </c>
    </row>
    <row r="122" spans="2:13" x14ac:dyDescent="0.25">
      <c r="B122" s="30"/>
      <c r="C122" s="31"/>
      <c r="D122" s="233" t="s">
        <v>199</v>
      </c>
      <c r="E122" s="234"/>
      <c r="F122" s="235"/>
      <c r="G122" s="209">
        <v>75</v>
      </c>
      <c r="H122" s="99">
        <v>10.4</v>
      </c>
      <c r="I122" s="99">
        <v>1.57</v>
      </c>
      <c r="J122" s="99">
        <v>7.2</v>
      </c>
      <c r="K122" s="99">
        <v>84.75</v>
      </c>
      <c r="L122" s="100">
        <v>0.3</v>
      </c>
      <c r="M122" s="99" t="s">
        <v>186</v>
      </c>
    </row>
    <row r="123" spans="2:13" x14ac:dyDescent="0.25">
      <c r="B123" s="220"/>
      <c r="C123" s="221"/>
      <c r="D123" s="233" t="s">
        <v>215</v>
      </c>
      <c r="E123" s="234"/>
      <c r="F123" s="235"/>
      <c r="G123" s="98">
        <v>150</v>
      </c>
      <c r="H123" s="99">
        <v>0.17499999999999999</v>
      </c>
      <c r="I123" s="99">
        <v>7.4999999999999997E-2</v>
      </c>
      <c r="J123" s="99">
        <v>5.7</v>
      </c>
      <c r="K123" s="99">
        <v>24.25</v>
      </c>
      <c r="L123" s="100">
        <v>17.5</v>
      </c>
      <c r="M123" s="99" t="s">
        <v>218</v>
      </c>
    </row>
    <row r="124" spans="2:13" x14ac:dyDescent="0.25">
      <c r="B124" s="452"/>
      <c r="C124" s="453"/>
      <c r="D124" s="224" t="s">
        <v>44</v>
      </c>
      <c r="E124" s="225"/>
      <c r="F124" s="226"/>
      <c r="G124" s="7">
        <v>30</v>
      </c>
      <c r="H124" s="8">
        <v>2.25</v>
      </c>
      <c r="I124" s="8">
        <v>0.87</v>
      </c>
      <c r="J124" s="8">
        <v>15.42</v>
      </c>
      <c r="K124" s="8">
        <v>79</v>
      </c>
      <c r="L124" s="9"/>
      <c r="M124" s="8" t="s">
        <v>47</v>
      </c>
    </row>
    <row r="125" spans="2:13" x14ac:dyDescent="0.25">
      <c r="B125" s="222" t="s">
        <v>63</v>
      </c>
      <c r="C125" s="223"/>
      <c r="D125" s="227"/>
      <c r="E125" s="228"/>
      <c r="F125" s="229"/>
      <c r="G125" s="7"/>
      <c r="H125" s="8"/>
      <c r="I125" s="8"/>
      <c r="J125" s="8"/>
      <c r="K125" s="8"/>
      <c r="L125" s="9"/>
      <c r="M125" s="8"/>
    </row>
    <row r="126" spans="2:13" x14ac:dyDescent="0.25">
      <c r="B126" s="220"/>
      <c r="C126" s="221"/>
      <c r="D126" s="216"/>
      <c r="E126" s="260"/>
      <c r="F126" s="217"/>
      <c r="G126" s="11">
        <f t="shared" ref="G126:L126" si="8">SUM(G121:G124)</f>
        <v>285</v>
      </c>
      <c r="H126" s="11">
        <f t="shared" si="8"/>
        <v>13.165000000000001</v>
      </c>
      <c r="I126" s="11">
        <f t="shared" si="8"/>
        <v>4.6450000000000005</v>
      </c>
      <c r="J126" s="11">
        <f t="shared" si="8"/>
        <v>29.35</v>
      </c>
      <c r="K126" s="11">
        <f t="shared" si="8"/>
        <v>213.07</v>
      </c>
      <c r="L126" s="11">
        <f t="shared" si="8"/>
        <v>23.39</v>
      </c>
      <c r="M126" s="8"/>
    </row>
    <row r="127" spans="2:13" x14ac:dyDescent="0.25">
      <c r="B127" s="216" t="s">
        <v>26</v>
      </c>
      <c r="C127" s="217"/>
      <c r="D127" s="224"/>
      <c r="E127" s="225"/>
      <c r="F127" s="226"/>
      <c r="G127" s="7"/>
      <c r="H127" s="8"/>
      <c r="I127" s="8"/>
      <c r="J127" s="8"/>
      <c r="K127" s="8"/>
      <c r="L127" s="9"/>
      <c r="M127" s="8"/>
    </row>
    <row r="128" spans="2:13" ht="14.25" customHeight="1" x14ac:dyDescent="0.25">
      <c r="B128" s="47"/>
      <c r="C128" s="48"/>
      <c r="D128" s="216"/>
      <c r="E128" s="260"/>
      <c r="F128" s="217"/>
      <c r="G128" s="11">
        <v>1144</v>
      </c>
      <c r="H128" s="12">
        <f>SUM(H105,H108,H118,H126)</f>
        <v>35.696000000000005</v>
      </c>
      <c r="I128" s="12">
        <f>SUM(I105,I108,I118,I126)</f>
        <v>42.54</v>
      </c>
      <c r="J128" s="12">
        <f>SUM(J105,J108,J118,J126)</f>
        <v>144.417</v>
      </c>
      <c r="K128" s="12">
        <f>SUM(K105,K108,K118,K126)</f>
        <v>1098.3399999999999</v>
      </c>
      <c r="L128" s="12">
        <f>SUM(L105,L108,L118,L126)</f>
        <v>34.952500000000001</v>
      </c>
      <c r="M128" s="13"/>
    </row>
    <row r="129" spans="2:13" ht="15.75" x14ac:dyDescent="0.25">
      <c r="B129" s="239" t="s">
        <v>27</v>
      </c>
      <c r="C129" s="241"/>
      <c r="D129" s="47"/>
      <c r="E129" s="49"/>
      <c r="F129" s="48"/>
      <c r="G129" s="11"/>
      <c r="H129" s="12"/>
      <c r="I129" s="12"/>
      <c r="J129" s="12"/>
      <c r="K129" s="12"/>
      <c r="L129" s="60"/>
      <c r="M129" s="13"/>
    </row>
    <row r="130" spans="2:13" x14ac:dyDescent="0.25">
      <c r="B130" s="220" t="s">
        <v>11</v>
      </c>
      <c r="C130" s="221"/>
      <c r="D130" s="224"/>
      <c r="E130" s="225"/>
      <c r="F130" s="226"/>
      <c r="G130" s="7"/>
      <c r="H130" s="8"/>
      <c r="I130" s="8"/>
      <c r="J130" s="8"/>
      <c r="K130" s="8"/>
      <c r="L130" s="9"/>
      <c r="M130" s="8"/>
    </row>
    <row r="131" spans="2:13" x14ac:dyDescent="0.25">
      <c r="B131" s="220"/>
      <c r="C131" s="221"/>
      <c r="D131" s="224" t="s">
        <v>139</v>
      </c>
      <c r="E131" s="225"/>
      <c r="F131" s="226"/>
      <c r="G131" s="7">
        <v>145</v>
      </c>
      <c r="H131" s="8">
        <v>4.4950000000000001</v>
      </c>
      <c r="I131" s="8">
        <v>5.4080000000000004</v>
      </c>
      <c r="J131" s="8">
        <v>22.373999999999999</v>
      </c>
      <c r="K131" s="8">
        <v>156.65</v>
      </c>
      <c r="L131" s="9">
        <v>0</v>
      </c>
      <c r="M131" s="8" t="s">
        <v>54</v>
      </c>
    </row>
    <row r="132" spans="2:13" x14ac:dyDescent="0.25">
      <c r="B132" s="220"/>
      <c r="C132" s="221"/>
      <c r="D132" s="233" t="s">
        <v>192</v>
      </c>
      <c r="E132" s="234"/>
      <c r="F132" s="235"/>
      <c r="G132" s="7">
        <v>165</v>
      </c>
      <c r="H132" s="8">
        <v>2.1</v>
      </c>
      <c r="I132" s="8">
        <v>2.1</v>
      </c>
      <c r="J132" s="8">
        <v>11</v>
      </c>
      <c r="K132" s="8">
        <v>70</v>
      </c>
      <c r="L132" s="9">
        <v>0.52</v>
      </c>
      <c r="M132" s="8" t="s">
        <v>78</v>
      </c>
    </row>
    <row r="133" spans="2:13" x14ac:dyDescent="0.25">
      <c r="B133" s="220"/>
      <c r="C133" s="221"/>
      <c r="D133" s="224" t="s">
        <v>50</v>
      </c>
      <c r="E133" s="225"/>
      <c r="F133" s="226"/>
      <c r="G133" s="7">
        <v>30</v>
      </c>
      <c r="H133" s="8">
        <v>2.25</v>
      </c>
      <c r="I133" s="8">
        <v>0.87</v>
      </c>
      <c r="J133" s="8">
        <v>15.42</v>
      </c>
      <c r="K133" s="8">
        <v>0</v>
      </c>
      <c r="L133" s="9"/>
      <c r="M133" s="8" t="s">
        <v>47</v>
      </c>
    </row>
    <row r="134" spans="2:13" x14ac:dyDescent="0.25">
      <c r="B134" s="30"/>
      <c r="C134" s="31"/>
      <c r="D134" s="224" t="s">
        <v>70</v>
      </c>
      <c r="E134" s="225"/>
      <c r="F134" s="226"/>
      <c r="G134" s="7">
        <v>7</v>
      </c>
      <c r="H134" s="8">
        <v>3.5000000000000003E-2</v>
      </c>
      <c r="I134" s="8">
        <v>5.78</v>
      </c>
      <c r="J134" s="8">
        <v>5.6000000000000001E-2</v>
      </c>
      <c r="K134" s="8">
        <v>52</v>
      </c>
      <c r="L134" s="9"/>
      <c r="M134" s="8" t="s">
        <v>48</v>
      </c>
    </row>
    <row r="135" spans="2:13" x14ac:dyDescent="0.25">
      <c r="B135" s="218"/>
      <c r="C135" s="219"/>
      <c r="D135" s="105" t="s">
        <v>202</v>
      </c>
      <c r="E135" s="212"/>
      <c r="F135" s="156"/>
      <c r="G135" s="209">
        <v>10</v>
      </c>
      <c r="H135" s="8">
        <v>2.56</v>
      </c>
      <c r="I135" s="8">
        <v>2.61</v>
      </c>
      <c r="J135" s="8">
        <v>0</v>
      </c>
      <c r="K135" s="8">
        <v>34.299999999999997</v>
      </c>
      <c r="L135" s="9">
        <v>7.0000000000000007E-2</v>
      </c>
      <c r="M135" s="8" t="s">
        <v>207</v>
      </c>
    </row>
    <row r="136" spans="2:13" x14ac:dyDescent="0.25">
      <c r="B136" s="222" t="s">
        <v>60</v>
      </c>
      <c r="C136" s="223"/>
      <c r="D136" s="227"/>
      <c r="E136" s="228"/>
      <c r="F136" s="229"/>
      <c r="G136" s="7"/>
      <c r="H136" s="8"/>
      <c r="I136" s="8"/>
      <c r="J136" s="8"/>
      <c r="K136" s="8"/>
      <c r="L136" s="9"/>
      <c r="M136" s="8"/>
    </row>
    <row r="137" spans="2:13" x14ac:dyDescent="0.25">
      <c r="B137" s="218"/>
      <c r="C137" s="219"/>
      <c r="D137" s="230"/>
      <c r="E137" s="231"/>
      <c r="F137" s="232"/>
      <c r="G137" s="11">
        <f>SUM(G131:G135)</f>
        <v>357</v>
      </c>
      <c r="H137" s="11">
        <f>SUM(H131:H135)</f>
        <v>11.440000000000001</v>
      </c>
      <c r="I137" s="11">
        <f>SUM(I131:I135)</f>
        <v>16.768000000000001</v>
      </c>
      <c r="J137" s="11">
        <f>SUM(J131:J135)</f>
        <v>48.849999999999994</v>
      </c>
      <c r="K137" s="11">
        <f>SUM(K131:K135)</f>
        <v>312.95</v>
      </c>
      <c r="L137" s="11">
        <f>SUM(L131:L134)</f>
        <v>0.52</v>
      </c>
      <c r="M137" s="13"/>
    </row>
    <row r="138" spans="2:13" x14ac:dyDescent="0.25">
      <c r="B138" s="222" t="s">
        <v>12</v>
      </c>
      <c r="C138" s="223"/>
      <c r="D138" s="227"/>
      <c r="E138" s="228"/>
      <c r="F138" s="229"/>
      <c r="G138" s="7"/>
      <c r="H138" s="8"/>
      <c r="I138" s="8"/>
      <c r="J138" s="8"/>
      <c r="K138" s="8"/>
      <c r="L138" s="9"/>
      <c r="M138" s="8"/>
    </row>
    <row r="139" spans="2:13" x14ac:dyDescent="0.25">
      <c r="B139" s="220"/>
      <c r="C139" s="221"/>
      <c r="D139" s="376"/>
      <c r="E139" s="377"/>
      <c r="F139" s="378"/>
      <c r="G139" s="203"/>
      <c r="H139" s="204"/>
      <c r="I139" s="204"/>
      <c r="J139" s="204"/>
      <c r="K139" s="204"/>
      <c r="L139" s="205"/>
      <c r="M139" s="206"/>
    </row>
    <row r="140" spans="2:13" x14ac:dyDescent="0.25">
      <c r="B140" s="220" t="s">
        <v>13</v>
      </c>
      <c r="C140" s="221"/>
      <c r="D140" s="224"/>
      <c r="E140" s="225"/>
      <c r="F140" s="226"/>
      <c r="G140" s="7"/>
      <c r="H140" s="8"/>
      <c r="I140" s="8"/>
      <c r="J140" s="8"/>
      <c r="K140" s="8"/>
      <c r="L140" s="9"/>
      <c r="M140" s="8"/>
    </row>
    <row r="141" spans="2:13" ht="16.5" customHeight="1" x14ac:dyDescent="0.25">
      <c r="B141" s="220"/>
      <c r="C141" s="221"/>
      <c r="D141" s="233" t="s">
        <v>201</v>
      </c>
      <c r="E141" s="234"/>
      <c r="F141" s="235"/>
      <c r="G141" s="98">
        <v>30</v>
      </c>
      <c r="H141" s="28">
        <v>0.34</v>
      </c>
      <c r="I141" s="28">
        <v>2.13</v>
      </c>
      <c r="J141" s="28">
        <v>1.03</v>
      </c>
      <c r="K141" s="28">
        <v>25.07</v>
      </c>
      <c r="L141" s="9">
        <v>5.59</v>
      </c>
      <c r="M141" s="8" t="s">
        <v>203</v>
      </c>
    </row>
    <row r="142" spans="2:13" x14ac:dyDescent="0.25">
      <c r="B142" s="220"/>
      <c r="C142" s="221"/>
      <c r="D142" s="354" t="s">
        <v>161</v>
      </c>
      <c r="E142" s="355"/>
      <c r="F142" s="356"/>
      <c r="G142" s="15">
        <v>150</v>
      </c>
      <c r="H142" s="15">
        <v>1.05</v>
      </c>
      <c r="I142" s="15">
        <v>2.085</v>
      </c>
      <c r="J142" s="15">
        <v>4.665</v>
      </c>
      <c r="K142" s="15">
        <v>49.8</v>
      </c>
      <c r="L142" s="15">
        <v>11.085000000000001</v>
      </c>
      <c r="M142" s="15" t="s">
        <v>93</v>
      </c>
    </row>
    <row r="143" spans="2:13" x14ac:dyDescent="0.25">
      <c r="B143" s="30"/>
      <c r="C143" s="31"/>
      <c r="D143" s="116" t="s">
        <v>43</v>
      </c>
      <c r="E143" s="117"/>
      <c r="F143" s="118"/>
      <c r="G143" s="143">
        <v>7</v>
      </c>
      <c r="H143" s="143">
        <v>0.182</v>
      </c>
      <c r="I143" s="143">
        <v>1.05</v>
      </c>
      <c r="J143" s="143">
        <v>0.32400000000000001</v>
      </c>
      <c r="K143" s="143">
        <v>11.34</v>
      </c>
      <c r="L143" s="150">
        <v>2.8000000000000001E-2</v>
      </c>
      <c r="M143" s="143" t="s">
        <v>51</v>
      </c>
    </row>
    <row r="144" spans="2:13" x14ac:dyDescent="0.25">
      <c r="B144" s="220"/>
      <c r="C144" s="221"/>
      <c r="D144" s="233" t="s">
        <v>160</v>
      </c>
      <c r="E144" s="377"/>
      <c r="F144" s="378"/>
      <c r="G144" s="98">
        <v>170</v>
      </c>
      <c r="H144" s="8">
        <v>12.9</v>
      </c>
      <c r="I144" s="8">
        <v>12.6</v>
      </c>
      <c r="J144" s="8">
        <v>33.5</v>
      </c>
      <c r="K144" s="8">
        <v>299</v>
      </c>
      <c r="L144" s="9">
        <v>0.27</v>
      </c>
      <c r="M144" s="8" t="s">
        <v>182</v>
      </c>
    </row>
    <row r="145" spans="2:13" x14ac:dyDescent="0.25">
      <c r="B145" s="220"/>
      <c r="C145" s="221"/>
      <c r="D145" s="277" t="s">
        <v>14</v>
      </c>
      <c r="E145" s="278"/>
      <c r="F145" s="279"/>
      <c r="G145" s="85">
        <v>150</v>
      </c>
      <c r="H145" s="86">
        <v>0.78</v>
      </c>
      <c r="I145" s="86">
        <v>0</v>
      </c>
      <c r="J145" s="86">
        <v>20.22</v>
      </c>
      <c r="K145" s="86">
        <v>80.58</v>
      </c>
      <c r="L145" s="87">
        <v>0.6</v>
      </c>
      <c r="M145" s="86" t="s">
        <v>75</v>
      </c>
    </row>
    <row r="146" spans="2:13" x14ac:dyDescent="0.25">
      <c r="B146" s="218"/>
      <c r="C146" s="219"/>
      <c r="D146" s="277" t="s">
        <v>15</v>
      </c>
      <c r="E146" s="278"/>
      <c r="F146" s="279"/>
      <c r="G146" s="209">
        <v>35</v>
      </c>
      <c r="H146" s="8">
        <v>2.31</v>
      </c>
      <c r="I146" s="8">
        <v>0.32</v>
      </c>
      <c r="J146" s="8">
        <v>11.69</v>
      </c>
      <c r="K146" s="8">
        <v>60.9</v>
      </c>
      <c r="L146" s="9"/>
      <c r="M146" s="8" t="s">
        <v>53</v>
      </c>
    </row>
    <row r="147" spans="2:13" x14ac:dyDescent="0.25">
      <c r="B147" s="222" t="s">
        <v>62</v>
      </c>
      <c r="C147" s="223"/>
      <c r="D147" s="227"/>
      <c r="E147" s="228"/>
      <c r="F147" s="229"/>
      <c r="G147" s="7"/>
      <c r="H147" s="8"/>
      <c r="I147" s="8"/>
      <c r="J147" s="8"/>
      <c r="K147" s="8"/>
      <c r="L147" s="9"/>
      <c r="M147" s="8"/>
    </row>
    <row r="148" spans="2:13" x14ac:dyDescent="0.25">
      <c r="B148" s="220"/>
      <c r="C148" s="221"/>
      <c r="D148" s="216"/>
      <c r="E148" s="260"/>
      <c r="F148" s="217"/>
      <c r="G148" s="11">
        <f t="shared" ref="G148:L148" si="9">SUM(G141:G146)</f>
        <v>542</v>
      </c>
      <c r="H148" s="11">
        <f t="shared" si="9"/>
        <v>17.562000000000001</v>
      </c>
      <c r="I148" s="11">
        <f t="shared" si="9"/>
        <v>18.184999999999999</v>
      </c>
      <c r="J148" s="11">
        <f t="shared" si="9"/>
        <v>71.429000000000002</v>
      </c>
      <c r="K148" s="11">
        <f t="shared" si="9"/>
        <v>526.69000000000005</v>
      </c>
      <c r="L148" s="11">
        <f t="shared" si="9"/>
        <v>17.573</v>
      </c>
      <c r="M148" s="13"/>
    </row>
    <row r="149" spans="2:13" x14ac:dyDescent="0.25">
      <c r="B149" s="222" t="s">
        <v>16</v>
      </c>
      <c r="C149" s="223"/>
      <c r="D149" s="224"/>
      <c r="E149" s="225"/>
      <c r="F149" s="226"/>
      <c r="G149" s="7"/>
      <c r="H149" s="8"/>
      <c r="I149" s="8"/>
      <c r="J149" s="8"/>
      <c r="K149" s="8"/>
      <c r="L149" s="9"/>
      <c r="M149" s="8"/>
    </row>
    <row r="150" spans="2:13" x14ac:dyDescent="0.25">
      <c r="B150" s="220"/>
      <c r="C150" s="221"/>
      <c r="D150" s="105" t="s">
        <v>109</v>
      </c>
      <c r="E150" s="106"/>
      <c r="F150" s="107"/>
      <c r="G150" s="98">
        <v>70</v>
      </c>
      <c r="H150" s="8">
        <v>5.5</v>
      </c>
      <c r="I150" s="8">
        <v>4.0999999999999996</v>
      </c>
      <c r="J150" s="8">
        <v>35.799999999999997</v>
      </c>
      <c r="K150" s="8">
        <v>204</v>
      </c>
      <c r="L150" s="9">
        <v>0.02</v>
      </c>
      <c r="M150" s="8" t="s">
        <v>79</v>
      </c>
    </row>
    <row r="151" spans="2:13" x14ac:dyDescent="0.25">
      <c r="B151" s="220"/>
      <c r="C151" s="221"/>
      <c r="D151" s="105" t="s">
        <v>100</v>
      </c>
      <c r="E151" s="106"/>
      <c r="F151" s="107"/>
      <c r="G151" s="7">
        <v>150</v>
      </c>
      <c r="H151" s="8">
        <v>9</v>
      </c>
      <c r="I151" s="8">
        <v>5.76</v>
      </c>
      <c r="J151" s="8">
        <v>15.3</v>
      </c>
      <c r="K151" s="8">
        <v>156.6</v>
      </c>
      <c r="L151" s="9">
        <v>1.08</v>
      </c>
      <c r="M151" s="8" t="s">
        <v>64</v>
      </c>
    </row>
    <row r="152" spans="2:13" x14ac:dyDescent="0.25">
      <c r="B152" s="218"/>
      <c r="C152" s="219"/>
      <c r="D152" s="224"/>
      <c r="E152" s="225"/>
      <c r="F152" s="226"/>
      <c r="G152" s="14"/>
      <c r="H152" s="15"/>
      <c r="I152" s="15"/>
      <c r="J152" s="15"/>
      <c r="K152" s="15"/>
      <c r="L152" s="16"/>
      <c r="M152" s="15"/>
    </row>
    <row r="153" spans="2:13" x14ac:dyDescent="0.25">
      <c r="B153" s="222" t="s">
        <v>63</v>
      </c>
      <c r="C153" s="223"/>
      <c r="D153" s="227"/>
      <c r="E153" s="228"/>
      <c r="F153" s="229"/>
      <c r="G153" s="7"/>
      <c r="H153" s="8"/>
      <c r="I153" s="8"/>
      <c r="J153" s="8"/>
      <c r="K153" s="8"/>
      <c r="L153" s="9"/>
      <c r="M153" s="8"/>
    </row>
    <row r="154" spans="2:13" x14ac:dyDescent="0.25">
      <c r="B154" s="220"/>
      <c r="C154" s="221"/>
      <c r="D154" s="230"/>
      <c r="E154" s="231"/>
      <c r="F154" s="232"/>
      <c r="G154" s="11">
        <f>SUM(G150:G153)</f>
        <v>220</v>
      </c>
      <c r="H154" s="11">
        <f>SUM(H150:H153)</f>
        <v>14.5</v>
      </c>
      <c r="I154" s="11">
        <f>SUM(I150:I153)</f>
        <v>9.86</v>
      </c>
      <c r="J154" s="11">
        <f>SUM(J150:J153)</f>
        <v>51.099999999999994</v>
      </c>
      <c r="K154" s="11">
        <f>SUM(K150:K153)</f>
        <v>360.6</v>
      </c>
      <c r="L154" s="11">
        <f>SUM(L150:L152)</f>
        <v>1.1000000000000001</v>
      </c>
      <c r="M154" s="13"/>
    </row>
    <row r="155" spans="2:13" x14ac:dyDescent="0.25">
      <c r="B155" s="216" t="s">
        <v>28</v>
      </c>
      <c r="C155" s="217"/>
      <c r="D155" s="224"/>
      <c r="E155" s="225"/>
      <c r="F155" s="226"/>
      <c r="G155" s="7"/>
      <c r="H155" s="8"/>
      <c r="I155" s="8"/>
      <c r="J155" s="8"/>
      <c r="K155" s="8"/>
      <c r="L155" s="9"/>
      <c r="M155" s="8"/>
    </row>
    <row r="156" spans="2:13" x14ac:dyDescent="0.25">
      <c r="B156" s="47"/>
      <c r="C156" s="48"/>
      <c r="D156" s="216"/>
      <c r="E156" s="260"/>
      <c r="F156" s="217"/>
      <c r="G156" s="11">
        <v>1254</v>
      </c>
      <c r="H156" s="12">
        <f>SUM(H137,H139,H148,H154)</f>
        <v>43.502000000000002</v>
      </c>
      <c r="I156" s="12">
        <f>SUM(I137,I139,I148,I154)</f>
        <v>44.813000000000002</v>
      </c>
      <c r="J156" s="12">
        <f>SUM(J137,J139,J148,J154)</f>
        <v>171.37899999999999</v>
      </c>
      <c r="K156" s="12">
        <f>SUM(K137,K139,K148,K154)</f>
        <v>1200.2400000000002</v>
      </c>
      <c r="L156" s="12">
        <f>SUM(L137,L139,L148,L154)</f>
        <v>19.193000000000001</v>
      </c>
      <c r="M156" s="13"/>
    </row>
    <row r="157" spans="2:13" ht="15.75" x14ac:dyDescent="0.25">
      <c r="B157" s="239" t="s">
        <v>29</v>
      </c>
      <c r="C157" s="241"/>
      <c r="D157" s="216"/>
      <c r="E157" s="260"/>
      <c r="F157" s="48"/>
      <c r="G157" s="11"/>
      <c r="H157" s="12"/>
      <c r="I157" s="12"/>
      <c r="J157" s="12"/>
      <c r="K157" s="12"/>
      <c r="L157" s="60"/>
      <c r="M157" s="13"/>
    </row>
    <row r="158" spans="2:13" x14ac:dyDescent="0.25">
      <c r="B158" s="220" t="s">
        <v>11</v>
      </c>
      <c r="C158" s="221"/>
      <c r="D158" s="224"/>
      <c r="E158" s="225"/>
      <c r="F158" s="226"/>
      <c r="G158" s="7"/>
      <c r="H158" s="8"/>
      <c r="I158" s="8"/>
      <c r="J158" s="8"/>
      <c r="K158" s="8"/>
      <c r="L158" s="9"/>
      <c r="M158" s="8"/>
    </row>
    <row r="159" spans="2:13" x14ac:dyDescent="0.25">
      <c r="B159" s="220"/>
      <c r="C159" s="221"/>
      <c r="D159" s="32" t="s">
        <v>110</v>
      </c>
      <c r="E159" s="33"/>
      <c r="F159" s="34"/>
      <c r="G159" s="7">
        <v>145</v>
      </c>
      <c r="H159" s="8">
        <v>5.4660000000000002</v>
      </c>
      <c r="I159" s="8">
        <v>0.65200000000000002</v>
      </c>
      <c r="J159" s="8">
        <v>28.071999999999999</v>
      </c>
      <c r="K159" s="8">
        <v>140.07</v>
      </c>
      <c r="L159" s="9">
        <v>1.4500000000000001E-2</v>
      </c>
      <c r="M159" s="8" t="s">
        <v>59</v>
      </c>
    </row>
    <row r="160" spans="2:13" x14ac:dyDescent="0.25">
      <c r="B160" s="220"/>
      <c r="C160" s="221"/>
      <c r="D160" s="224" t="s">
        <v>88</v>
      </c>
      <c r="E160" s="225"/>
      <c r="F160" s="226"/>
      <c r="G160" s="7">
        <v>165</v>
      </c>
      <c r="H160" s="8">
        <v>1.82</v>
      </c>
      <c r="I160" s="8">
        <v>1.65</v>
      </c>
      <c r="J160" s="8">
        <v>18.48</v>
      </c>
      <c r="K160" s="8">
        <v>97.35</v>
      </c>
      <c r="L160" s="9">
        <v>0.16500000000000001</v>
      </c>
      <c r="M160" s="8" t="s">
        <v>183</v>
      </c>
    </row>
    <row r="161" spans="2:14" x14ac:dyDescent="0.25">
      <c r="B161" s="220"/>
      <c r="C161" s="221"/>
      <c r="D161" s="95" t="s">
        <v>19</v>
      </c>
      <c r="E161" s="96"/>
      <c r="F161" s="97"/>
      <c r="G161" s="98">
        <v>35</v>
      </c>
      <c r="H161" s="99">
        <v>1.1299999999999999</v>
      </c>
      <c r="I161" s="99">
        <v>1.47</v>
      </c>
      <c r="J161" s="99">
        <v>11.16</v>
      </c>
      <c r="K161" s="99">
        <v>62.55</v>
      </c>
      <c r="L161" s="100"/>
      <c r="M161" s="99" t="s">
        <v>49</v>
      </c>
    </row>
    <row r="162" spans="2:14" x14ac:dyDescent="0.25">
      <c r="B162" s="30"/>
      <c r="C162" s="31"/>
      <c r="D162" s="224" t="s">
        <v>70</v>
      </c>
      <c r="E162" s="225"/>
      <c r="F162" s="226"/>
      <c r="G162" s="7">
        <v>7</v>
      </c>
      <c r="H162" s="8">
        <v>3.5000000000000003E-2</v>
      </c>
      <c r="I162" s="8">
        <v>5.78</v>
      </c>
      <c r="J162" s="8">
        <v>5.6000000000000001E-2</v>
      </c>
      <c r="K162" s="8">
        <v>52</v>
      </c>
      <c r="L162" s="9"/>
      <c r="M162" s="8" t="s">
        <v>48</v>
      </c>
    </row>
    <row r="163" spans="2:14" x14ac:dyDescent="0.25">
      <c r="B163" s="218"/>
      <c r="C163" s="219"/>
      <c r="D163" s="32"/>
      <c r="E163" s="33"/>
      <c r="F163" s="34"/>
      <c r="G163" s="7"/>
      <c r="H163" s="8"/>
      <c r="I163" s="8"/>
      <c r="J163" s="8"/>
      <c r="K163" s="8"/>
      <c r="L163" s="9"/>
      <c r="M163" s="8"/>
    </row>
    <row r="164" spans="2:14" x14ac:dyDescent="0.25">
      <c r="B164" s="222" t="s">
        <v>60</v>
      </c>
      <c r="C164" s="223"/>
      <c r="D164" s="227" t="s">
        <v>77</v>
      </c>
      <c r="E164" s="228"/>
      <c r="F164" s="229"/>
      <c r="G164" s="7" t="s">
        <v>77</v>
      </c>
      <c r="H164" s="8"/>
      <c r="I164" s="8"/>
      <c r="J164" s="8"/>
      <c r="K164" s="8"/>
      <c r="L164" s="9"/>
      <c r="M164" s="8"/>
      <c r="N164" s="61"/>
    </row>
    <row r="165" spans="2:14" x14ac:dyDescent="0.25">
      <c r="B165" s="218"/>
      <c r="C165" s="219"/>
      <c r="D165" s="230"/>
      <c r="E165" s="231"/>
      <c r="F165" s="232"/>
      <c r="G165" s="11">
        <f>SUM(G159:G164)</f>
        <v>352</v>
      </c>
      <c r="H165" s="11">
        <f>SUM(H159:H163)</f>
        <v>8.4510000000000005</v>
      </c>
      <c r="I165" s="11">
        <f>SUM(I159:I163)</f>
        <v>9.5519999999999996</v>
      </c>
      <c r="J165" s="11">
        <f>SUM(J159:J163)</f>
        <v>57.768000000000001</v>
      </c>
      <c r="K165" s="11">
        <f>SUM(K159:K163)</f>
        <v>351.96999999999997</v>
      </c>
      <c r="L165" s="11">
        <f>SUM(L159:L162)</f>
        <v>0.17950000000000002</v>
      </c>
      <c r="M165" s="13"/>
    </row>
    <row r="166" spans="2:14" x14ac:dyDescent="0.25">
      <c r="B166" s="222" t="s">
        <v>12</v>
      </c>
      <c r="C166" s="223"/>
      <c r="D166" s="227"/>
      <c r="E166" s="228"/>
      <c r="F166" s="229"/>
      <c r="G166" s="7"/>
      <c r="H166" s="8"/>
      <c r="I166" s="8"/>
      <c r="J166" s="8"/>
      <c r="K166" s="8"/>
      <c r="L166" s="9"/>
      <c r="M166" s="8"/>
    </row>
    <row r="167" spans="2:14" x14ac:dyDescent="0.25">
      <c r="B167" s="218"/>
      <c r="C167" s="219"/>
      <c r="D167" s="224"/>
      <c r="E167" s="225"/>
      <c r="F167" s="226"/>
      <c r="G167" s="7"/>
      <c r="H167" s="8"/>
      <c r="I167" s="8"/>
      <c r="J167" s="8"/>
      <c r="K167" s="8"/>
      <c r="L167" s="9"/>
      <c r="M167" s="8"/>
    </row>
    <row r="168" spans="2:14" x14ac:dyDescent="0.25">
      <c r="B168" s="222" t="s">
        <v>61</v>
      </c>
      <c r="C168" s="223"/>
      <c r="D168" s="227"/>
      <c r="E168" s="228"/>
      <c r="F168" s="229"/>
      <c r="G168" s="7"/>
      <c r="H168" s="8"/>
      <c r="I168" s="8"/>
      <c r="J168" s="8"/>
      <c r="K168" s="8"/>
      <c r="L168" s="9"/>
      <c r="M168" s="8"/>
    </row>
    <row r="169" spans="2:14" x14ac:dyDescent="0.25">
      <c r="B169" s="220" t="s">
        <v>13</v>
      </c>
      <c r="C169" s="221"/>
      <c r="D169" s="230"/>
      <c r="E169" s="231"/>
      <c r="F169" s="232"/>
      <c r="G169" s="11">
        <f t="shared" ref="G169:L169" si="10">SUM(G167:G167)</f>
        <v>0</v>
      </c>
      <c r="H169" s="11">
        <f t="shared" si="10"/>
        <v>0</v>
      </c>
      <c r="I169" s="11">
        <f t="shared" si="10"/>
        <v>0</v>
      </c>
      <c r="J169" s="11">
        <f t="shared" si="10"/>
        <v>0</v>
      </c>
      <c r="K169" s="11">
        <f t="shared" si="10"/>
        <v>0</v>
      </c>
      <c r="L169" s="11">
        <f t="shared" si="10"/>
        <v>0</v>
      </c>
      <c r="M169" s="8"/>
    </row>
    <row r="170" spans="2:14" ht="15" customHeight="1" x14ac:dyDescent="0.25">
      <c r="B170" s="218"/>
      <c r="C170" s="219"/>
      <c r="D170" s="224"/>
      <c r="E170" s="225"/>
      <c r="F170" s="226"/>
      <c r="G170" s="7"/>
      <c r="H170" s="8"/>
      <c r="I170" s="8"/>
      <c r="J170" s="8"/>
      <c r="K170" s="8"/>
      <c r="L170" s="9"/>
      <c r="M170" s="8"/>
    </row>
    <row r="171" spans="2:14" ht="15" customHeight="1" x14ac:dyDescent="0.25">
      <c r="B171" s="218"/>
      <c r="C171" s="219"/>
      <c r="D171" s="373" t="s">
        <v>131</v>
      </c>
      <c r="E171" s="374"/>
      <c r="F171" s="375"/>
      <c r="G171" s="25">
        <v>150</v>
      </c>
      <c r="H171" s="25">
        <v>0.72</v>
      </c>
      <c r="I171" s="25">
        <v>1.56</v>
      </c>
      <c r="J171" s="25">
        <v>5.2649999999999997</v>
      </c>
      <c r="K171" s="25">
        <v>37.950000000000003</v>
      </c>
      <c r="L171" s="25">
        <v>3.45</v>
      </c>
      <c r="M171" s="25" t="s">
        <v>58</v>
      </c>
    </row>
    <row r="172" spans="2:14" x14ac:dyDescent="0.25">
      <c r="B172" s="220"/>
      <c r="C172" s="221"/>
      <c r="D172" s="233" t="s">
        <v>162</v>
      </c>
      <c r="E172" s="234"/>
      <c r="F172" s="235"/>
      <c r="G172" s="24">
        <v>60</v>
      </c>
      <c r="H172" s="25">
        <v>9</v>
      </c>
      <c r="I172" s="25">
        <v>6.4</v>
      </c>
      <c r="J172" s="25">
        <v>5.57</v>
      </c>
      <c r="K172" s="25">
        <v>113.14</v>
      </c>
      <c r="L172" s="10"/>
      <c r="M172" s="25" t="s">
        <v>87</v>
      </c>
    </row>
    <row r="173" spans="2:14" x14ac:dyDescent="0.25">
      <c r="B173" s="30"/>
      <c r="C173" s="31"/>
      <c r="D173" s="95" t="s">
        <v>163</v>
      </c>
      <c r="E173" s="96"/>
      <c r="F173" s="97"/>
      <c r="G173" s="24">
        <v>110</v>
      </c>
      <c r="H173" s="25">
        <v>10.71</v>
      </c>
      <c r="I173" s="25">
        <v>1.056</v>
      </c>
      <c r="J173" s="25">
        <v>21.3</v>
      </c>
      <c r="K173" s="25">
        <v>128.04</v>
      </c>
      <c r="L173" s="10"/>
      <c r="M173" s="25" t="s">
        <v>184</v>
      </c>
    </row>
    <row r="174" spans="2:14" x14ac:dyDescent="0.25">
      <c r="B174" s="220"/>
      <c r="C174" s="221"/>
      <c r="D174" s="277" t="s">
        <v>14</v>
      </c>
      <c r="E174" s="278"/>
      <c r="F174" s="279"/>
      <c r="G174" s="85">
        <v>150</v>
      </c>
      <c r="H174" s="86">
        <v>0.78</v>
      </c>
      <c r="I174" s="86">
        <v>0</v>
      </c>
      <c r="J174" s="86">
        <v>20.22</v>
      </c>
      <c r="K174" s="86">
        <v>80.58</v>
      </c>
      <c r="L174" s="87">
        <v>0.6</v>
      </c>
      <c r="M174" s="86" t="s">
        <v>75</v>
      </c>
    </row>
    <row r="175" spans="2:14" x14ac:dyDescent="0.25">
      <c r="B175" s="220"/>
      <c r="C175" s="221"/>
      <c r="D175" s="277" t="s">
        <v>15</v>
      </c>
      <c r="E175" s="278"/>
      <c r="F175" s="279"/>
      <c r="G175" s="209">
        <v>35</v>
      </c>
      <c r="H175" s="8">
        <v>2.31</v>
      </c>
      <c r="I175" s="8">
        <v>0.32</v>
      </c>
      <c r="J175" s="8">
        <v>11.69</v>
      </c>
      <c r="K175" s="8">
        <v>60.9</v>
      </c>
      <c r="L175" s="9"/>
      <c r="M175" s="8" t="s">
        <v>53</v>
      </c>
    </row>
    <row r="176" spans="2:14" x14ac:dyDescent="0.25">
      <c r="B176" s="218"/>
      <c r="C176" s="219"/>
      <c r="D176" s="227"/>
      <c r="E176" s="228"/>
      <c r="F176" s="229"/>
      <c r="G176" s="14"/>
      <c r="H176" s="15"/>
      <c r="I176" s="15"/>
      <c r="J176" s="15"/>
      <c r="K176" s="15"/>
      <c r="L176" s="16"/>
      <c r="M176" s="15"/>
    </row>
    <row r="177" spans="2:13" x14ac:dyDescent="0.25">
      <c r="B177" s="222" t="s">
        <v>62</v>
      </c>
      <c r="C177" s="223"/>
      <c r="D177" s="230"/>
      <c r="E177" s="231"/>
      <c r="F177" s="232"/>
      <c r="G177" s="17">
        <f t="shared" ref="G177:L177" si="11">SUM(G171:G175)</f>
        <v>505</v>
      </c>
      <c r="H177" s="17">
        <f t="shared" si="11"/>
        <v>23.52</v>
      </c>
      <c r="I177" s="17">
        <f t="shared" si="11"/>
        <v>9.3360000000000021</v>
      </c>
      <c r="J177" s="17">
        <f t="shared" si="11"/>
        <v>64.045000000000002</v>
      </c>
      <c r="K177" s="17">
        <f t="shared" si="11"/>
        <v>420.60999999999996</v>
      </c>
      <c r="L177" s="17">
        <f t="shared" si="11"/>
        <v>4.05</v>
      </c>
      <c r="M177" s="15"/>
    </row>
    <row r="178" spans="2:13" x14ac:dyDescent="0.25">
      <c r="B178" s="220"/>
      <c r="C178" s="221"/>
      <c r="D178" s="224"/>
      <c r="E178" s="225"/>
      <c r="F178" s="226"/>
      <c r="G178" s="14"/>
      <c r="H178" s="15"/>
      <c r="I178" s="15"/>
      <c r="J178" s="15"/>
      <c r="K178" s="15"/>
      <c r="L178" s="16"/>
      <c r="M178" s="15"/>
    </row>
    <row r="179" spans="2:13" x14ac:dyDescent="0.25">
      <c r="B179" s="220" t="s">
        <v>16</v>
      </c>
      <c r="C179" s="221"/>
      <c r="D179" s="233" t="s">
        <v>81</v>
      </c>
      <c r="E179" s="234"/>
      <c r="F179" s="235"/>
      <c r="G179" s="104">
        <v>70</v>
      </c>
      <c r="H179" s="15">
        <v>7.4249999999999998</v>
      </c>
      <c r="I179" s="15">
        <v>8.36</v>
      </c>
      <c r="J179" s="15">
        <v>19.965</v>
      </c>
      <c r="K179" s="15">
        <v>134.75</v>
      </c>
      <c r="L179" s="16">
        <v>1.1000000000000001</v>
      </c>
      <c r="M179" s="15" t="s">
        <v>96</v>
      </c>
    </row>
    <row r="180" spans="2:13" x14ac:dyDescent="0.25">
      <c r="B180" s="220"/>
      <c r="C180" s="221"/>
      <c r="D180" s="426" t="s">
        <v>103</v>
      </c>
      <c r="E180" s="427"/>
      <c r="F180" s="428"/>
      <c r="G180" s="7">
        <v>25</v>
      </c>
      <c r="H180" s="8">
        <v>1.05</v>
      </c>
      <c r="I180" s="8">
        <v>0</v>
      </c>
      <c r="J180" s="8">
        <v>21.75</v>
      </c>
      <c r="K180" s="8">
        <v>91.5</v>
      </c>
      <c r="L180" s="9" t="s">
        <v>77</v>
      </c>
      <c r="M180" s="8" t="s">
        <v>80</v>
      </c>
    </row>
    <row r="181" spans="2:13" x14ac:dyDescent="0.25">
      <c r="B181" s="220"/>
      <c r="C181" s="221"/>
      <c r="D181" s="426" t="s">
        <v>219</v>
      </c>
      <c r="E181" s="427"/>
      <c r="F181" s="428"/>
      <c r="G181" s="98">
        <v>150</v>
      </c>
      <c r="H181" s="99">
        <v>0.1</v>
      </c>
      <c r="I181" s="99">
        <v>0</v>
      </c>
      <c r="J181" s="99">
        <v>15.2</v>
      </c>
      <c r="K181" s="99">
        <v>61</v>
      </c>
      <c r="L181" s="100">
        <v>2.8</v>
      </c>
      <c r="M181" s="99" t="s">
        <v>76</v>
      </c>
    </row>
    <row r="182" spans="2:13" x14ac:dyDescent="0.25">
      <c r="B182" s="218"/>
      <c r="C182" s="219"/>
      <c r="D182" s="227"/>
      <c r="E182" s="228"/>
      <c r="F182" s="229"/>
      <c r="G182" s="14"/>
      <c r="H182" s="15"/>
      <c r="I182" s="15"/>
      <c r="J182" s="15"/>
      <c r="K182" s="15"/>
      <c r="L182" s="16"/>
      <c r="M182" s="15"/>
    </row>
    <row r="183" spans="2:13" x14ac:dyDescent="0.25">
      <c r="B183" s="222" t="s">
        <v>63</v>
      </c>
      <c r="C183" s="223"/>
      <c r="D183" s="230"/>
      <c r="E183" s="231"/>
      <c r="F183" s="232"/>
      <c r="G183" s="17">
        <v>275</v>
      </c>
      <c r="H183" s="17">
        <f>SUM(H179:H181)</f>
        <v>8.5749999999999993</v>
      </c>
      <c r="I183" s="17">
        <f>SUM(I179:I181)</f>
        <v>8.36</v>
      </c>
      <c r="J183" s="17">
        <f>SUM(J179:J181)</f>
        <v>56.915000000000006</v>
      </c>
      <c r="K183" s="17">
        <f>SUM(K179:K181)</f>
        <v>287.25</v>
      </c>
      <c r="L183" s="17">
        <f>SUM(L179:L181)</f>
        <v>3.9</v>
      </c>
      <c r="M183" s="15"/>
    </row>
    <row r="184" spans="2:13" x14ac:dyDescent="0.25">
      <c r="B184" s="220"/>
      <c r="C184" s="221"/>
      <c r="D184" s="224"/>
      <c r="E184" s="225"/>
      <c r="F184" s="226"/>
      <c r="G184" s="14"/>
      <c r="H184" s="15"/>
      <c r="I184" s="15"/>
      <c r="J184" s="15"/>
      <c r="K184" s="15"/>
      <c r="L184" s="16"/>
      <c r="M184" s="15"/>
    </row>
    <row r="185" spans="2:13" x14ac:dyDescent="0.25">
      <c r="B185" s="216" t="s">
        <v>30</v>
      </c>
      <c r="C185" s="217"/>
      <c r="D185" s="216"/>
      <c r="E185" s="260"/>
      <c r="F185" s="217"/>
      <c r="G185" s="17">
        <f t="shared" ref="G185:L185" si="12">SUM(G165,G169,G177,G183)</f>
        <v>1132</v>
      </c>
      <c r="H185" s="18">
        <f t="shared" si="12"/>
        <v>40.545999999999999</v>
      </c>
      <c r="I185" s="18">
        <f t="shared" si="12"/>
        <v>27.248000000000001</v>
      </c>
      <c r="J185" s="18">
        <f t="shared" si="12"/>
        <v>178.72800000000001</v>
      </c>
      <c r="K185" s="18">
        <f t="shared" si="12"/>
        <v>1059.83</v>
      </c>
      <c r="L185" s="18">
        <f t="shared" si="12"/>
        <v>8.1295000000000002</v>
      </c>
      <c r="M185" s="19"/>
    </row>
    <row r="186" spans="2:13" x14ac:dyDescent="0.25">
      <c r="B186" s="47"/>
      <c r="C186" s="48"/>
      <c r="D186" s="216"/>
      <c r="E186" s="260"/>
      <c r="F186" s="217"/>
      <c r="G186" s="17"/>
      <c r="H186" s="18"/>
      <c r="I186" s="18"/>
      <c r="J186" s="18"/>
      <c r="K186" s="18"/>
      <c r="L186" s="62"/>
      <c r="M186" s="19"/>
    </row>
    <row r="187" spans="2:13" ht="15.75" x14ac:dyDescent="0.25">
      <c r="B187" s="239" t="s">
        <v>31</v>
      </c>
      <c r="C187" s="241"/>
      <c r="D187" s="224"/>
      <c r="E187" s="225"/>
      <c r="F187" s="226"/>
      <c r="G187" s="14"/>
      <c r="H187" s="15"/>
      <c r="I187" s="15"/>
      <c r="J187" s="15"/>
      <c r="K187" s="15"/>
      <c r="L187" s="16"/>
      <c r="M187" s="15"/>
    </row>
    <row r="188" spans="2:13" x14ac:dyDescent="0.25">
      <c r="B188" s="220" t="s">
        <v>11</v>
      </c>
      <c r="C188" s="221"/>
      <c r="D188" s="364" t="s">
        <v>113</v>
      </c>
      <c r="E188" s="365"/>
      <c r="F188" s="366"/>
      <c r="G188" s="7">
        <v>145</v>
      </c>
      <c r="H188" s="8">
        <v>5.6550000000000002</v>
      </c>
      <c r="I188" s="8">
        <v>6.8579999999999997</v>
      </c>
      <c r="J188" s="8">
        <v>25.95</v>
      </c>
      <c r="K188" s="8">
        <v>205</v>
      </c>
      <c r="L188" s="9">
        <v>1.0580000000000001</v>
      </c>
      <c r="M188" s="8" t="s">
        <v>91</v>
      </c>
    </row>
    <row r="189" spans="2:13" x14ac:dyDescent="0.25">
      <c r="B189" s="220"/>
      <c r="C189" s="221"/>
      <c r="D189" s="224" t="s">
        <v>90</v>
      </c>
      <c r="E189" s="225"/>
      <c r="F189" s="226"/>
      <c r="G189" s="7">
        <v>165</v>
      </c>
      <c r="H189" s="8">
        <v>2.31</v>
      </c>
      <c r="I189" s="8">
        <v>2.31</v>
      </c>
      <c r="J189" s="8">
        <v>12.1</v>
      </c>
      <c r="K189" s="8">
        <v>77</v>
      </c>
      <c r="L189" s="9">
        <v>0.57199999999999995</v>
      </c>
      <c r="M189" s="8" t="s">
        <v>78</v>
      </c>
    </row>
    <row r="190" spans="2:13" x14ac:dyDescent="0.25">
      <c r="B190" s="220"/>
      <c r="C190" s="221"/>
      <c r="D190" s="224" t="s">
        <v>44</v>
      </c>
      <c r="E190" s="225"/>
      <c r="F190" s="226"/>
      <c r="G190" s="7">
        <v>30</v>
      </c>
      <c r="H190" s="8">
        <v>2.25</v>
      </c>
      <c r="I190" s="8">
        <v>0.87</v>
      </c>
      <c r="J190" s="8">
        <v>15.42</v>
      </c>
      <c r="K190" s="8">
        <v>79</v>
      </c>
      <c r="L190" s="9"/>
      <c r="M190" s="8" t="s">
        <v>47</v>
      </c>
    </row>
    <row r="191" spans="2:13" x14ac:dyDescent="0.25">
      <c r="B191" s="218"/>
      <c r="C191" s="219"/>
      <c r="D191" s="224" t="s">
        <v>70</v>
      </c>
      <c r="E191" s="225"/>
      <c r="F191" s="226"/>
      <c r="G191" s="7">
        <v>7</v>
      </c>
      <c r="H191" s="8">
        <v>3.5000000000000003E-2</v>
      </c>
      <c r="I191" s="8">
        <v>5.78</v>
      </c>
      <c r="J191" s="8">
        <v>5.6000000000000001E-2</v>
      </c>
      <c r="K191" s="8">
        <v>52</v>
      </c>
      <c r="L191" s="9"/>
      <c r="M191" s="8" t="s">
        <v>48</v>
      </c>
    </row>
    <row r="192" spans="2:13" x14ac:dyDescent="0.25">
      <c r="B192" s="220"/>
      <c r="C192" s="221"/>
      <c r="D192" s="224" t="s">
        <v>202</v>
      </c>
      <c r="E192" s="225"/>
      <c r="F192" s="226"/>
      <c r="G192" s="7">
        <v>10</v>
      </c>
      <c r="H192" s="8">
        <v>2.56</v>
      </c>
      <c r="I192" s="8">
        <v>2.61</v>
      </c>
      <c r="J192" s="8">
        <v>0</v>
      </c>
      <c r="K192" s="8">
        <v>34.299999999999997</v>
      </c>
      <c r="L192" s="9">
        <v>7.0000000000000007E-2</v>
      </c>
      <c r="M192" s="8" t="s">
        <v>207</v>
      </c>
    </row>
    <row r="193" spans="2:13" x14ac:dyDescent="0.25">
      <c r="B193" s="218"/>
      <c r="C193" s="219"/>
      <c r="D193" s="227"/>
      <c r="E193" s="228"/>
      <c r="F193" s="229"/>
      <c r="G193" s="14"/>
      <c r="H193" s="15"/>
      <c r="I193" s="15"/>
      <c r="J193" s="15"/>
      <c r="K193" s="15"/>
      <c r="L193" s="16"/>
      <c r="M193" s="15"/>
    </row>
    <row r="194" spans="2:13" x14ac:dyDescent="0.25">
      <c r="B194" s="222" t="s">
        <v>60</v>
      </c>
      <c r="C194" s="223"/>
      <c r="D194" s="230"/>
      <c r="E194" s="231"/>
      <c r="F194" s="232"/>
      <c r="G194" s="17">
        <f t="shared" ref="G194:L194" si="13">SUM(G188:G192)</f>
        <v>357</v>
      </c>
      <c r="H194" s="17">
        <f t="shared" si="13"/>
        <v>12.81</v>
      </c>
      <c r="I194" s="17">
        <f t="shared" si="13"/>
        <v>18.427999999999997</v>
      </c>
      <c r="J194" s="17">
        <f t="shared" si="13"/>
        <v>53.525999999999996</v>
      </c>
      <c r="K194" s="17">
        <f t="shared" si="13"/>
        <v>447.3</v>
      </c>
      <c r="L194" s="17">
        <f t="shared" si="13"/>
        <v>1.7</v>
      </c>
      <c r="M194" s="15"/>
    </row>
    <row r="195" spans="2:13" x14ac:dyDescent="0.25">
      <c r="B195" s="218"/>
      <c r="C195" s="219"/>
      <c r="D195" s="227"/>
      <c r="E195" s="228"/>
      <c r="F195" s="229"/>
      <c r="G195" s="14"/>
      <c r="H195" s="15"/>
      <c r="I195" s="15"/>
      <c r="J195" s="15"/>
      <c r="K195" s="15"/>
      <c r="L195" s="16"/>
      <c r="M195" s="15"/>
    </row>
    <row r="196" spans="2:13" x14ac:dyDescent="0.25">
      <c r="B196" s="222" t="s">
        <v>12</v>
      </c>
      <c r="C196" s="223"/>
      <c r="D196" s="224" t="s">
        <v>34</v>
      </c>
      <c r="E196" s="225"/>
      <c r="F196" s="226"/>
      <c r="G196" s="11">
        <v>200</v>
      </c>
      <c r="H196" s="8">
        <v>0.98</v>
      </c>
      <c r="I196" s="8">
        <v>1.155</v>
      </c>
      <c r="J196" s="8">
        <v>27.055</v>
      </c>
      <c r="K196" s="8">
        <v>122.5</v>
      </c>
      <c r="L196" s="9"/>
      <c r="M196" s="8" t="s">
        <v>56</v>
      </c>
    </row>
    <row r="197" spans="2:13" x14ac:dyDescent="0.25">
      <c r="B197" s="220"/>
      <c r="C197" s="221"/>
      <c r="D197" s="224"/>
      <c r="E197" s="225"/>
      <c r="F197" s="226"/>
      <c r="G197" s="14"/>
      <c r="H197" s="15"/>
      <c r="I197" s="15"/>
      <c r="J197" s="15"/>
      <c r="K197" s="15"/>
      <c r="L197" s="16"/>
      <c r="M197" s="15"/>
    </row>
    <row r="198" spans="2:13" x14ac:dyDescent="0.25">
      <c r="B198" s="220" t="s">
        <v>13</v>
      </c>
      <c r="C198" s="221"/>
      <c r="D198" s="233" t="s">
        <v>201</v>
      </c>
      <c r="E198" s="234"/>
      <c r="F198" s="235"/>
      <c r="G198" s="98">
        <v>30</v>
      </c>
      <c r="H198" s="28">
        <v>0.34</v>
      </c>
      <c r="I198" s="28">
        <v>2.13</v>
      </c>
      <c r="J198" s="28">
        <v>1.03</v>
      </c>
      <c r="K198" s="28">
        <v>25.07</v>
      </c>
      <c r="L198" s="9">
        <v>5.59</v>
      </c>
      <c r="M198" s="8" t="s">
        <v>203</v>
      </c>
    </row>
    <row r="199" spans="2:13" x14ac:dyDescent="0.25">
      <c r="B199" s="220"/>
      <c r="C199" s="221"/>
      <c r="D199" s="449" t="s">
        <v>145</v>
      </c>
      <c r="E199" s="450"/>
      <c r="F199" s="451"/>
      <c r="G199" s="120">
        <v>150</v>
      </c>
      <c r="H199" s="120">
        <v>1.008</v>
      </c>
      <c r="I199" s="120">
        <v>3.0449999999999999</v>
      </c>
      <c r="J199" s="120">
        <v>10.199999999999999</v>
      </c>
      <c r="K199" s="120">
        <v>72.13</v>
      </c>
      <c r="L199" s="120">
        <v>0.45</v>
      </c>
      <c r="M199" s="120" t="s">
        <v>181</v>
      </c>
    </row>
    <row r="200" spans="2:13" x14ac:dyDescent="0.25">
      <c r="B200" s="30"/>
      <c r="C200" s="31"/>
      <c r="D200" s="233" t="s">
        <v>164</v>
      </c>
      <c r="E200" s="377"/>
      <c r="F200" s="378"/>
      <c r="G200" s="104">
        <v>75</v>
      </c>
      <c r="H200" s="120">
        <v>11.3</v>
      </c>
      <c r="I200" s="120">
        <v>8.85</v>
      </c>
      <c r="J200" s="120">
        <v>4.3499999999999996</v>
      </c>
      <c r="K200" s="120">
        <v>142.5</v>
      </c>
      <c r="L200" s="155">
        <v>6.96</v>
      </c>
      <c r="M200" s="120" t="s">
        <v>185</v>
      </c>
    </row>
    <row r="201" spans="2:13" x14ac:dyDescent="0.25">
      <c r="B201" s="220"/>
      <c r="C201" s="221"/>
      <c r="D201" s="364" t="s">
        <v>22</v>
      </c>
      <c r="E201" s="365"/>
      <c r="F201" s="366"/>
      <c r="G201" s="7">
        <v>110</v>
      </c>
      <c r="H201" s="8">
        <v>2.31</v>
      </c>
      <c r="I201" s="8">
        <v>4.84</v>
      </c>
      <c r="J201" s="8">
        <v>11.99</v>
      </c>
      <c r="K201" s="8">
        <v>101.2</v>
      </c>
      <c r="L201" s="9">
        <v>3.74</v>
      </c>
      <c r="M201" s="8" t="s">
        <v>52</v>
      </c>
    </row>
    <row r="202" spans="2:13" x14ac:dyDescent="0.25">
      <c r="B202" s="220"/>
      <c r="C202" s="221"/>
      <c r="D202" s="277" t="s">
        <v>14</v>
      </c>
      <c r="E202" s="278"/>
      <c r="F202" s="279"/>
      <c r="G202" s="85">
        <v>150</v>
      </c>
      <c r="H202" s="86">
        <v>0.78</v>
      </c>
      <c r="I202" s="86">
        <v>0</v>
      </c>
      <c r="J202" s="86">
        <v>20.22</v>
      </c>
      <c r="K202" s="86">
        <v>80.58</v>
      </c>
      <c r="L202" s="87">
        <v>0.6</v>
      </c>
      <c r="M202" s="86" t="s">
        <v>75</v>
      </c>
    </row>
    <row r="203" spans="2:13" x14ac:dyDescent="0.25">
      <c r="B203" s="220"/>
      <c r="C203" s="221"/>
      <c r="D203" s="277" t="s">
        <v>15</v>
      </c>
      <c r="E203" s="278"/>
      <c r="F203" s="279"/>
      <c r="G203" s="209">
        <v>35</v>
      </c>
      <c r="H203" s="8">
        <v>2.31</v>
      </c>
      <c r="I203" s="8">
        <v>0.32</v>
      </c>
      <c r="J203" s="8">
        <v>11.69</v>
      </c>
      <c r="K203" s="8">
        <v>60.9</v>
      </c>
      <c r="L203" s="9"/>
      <c r="M203" s="8" t="s">
        <v>53</v>
      </c>
    </row>
    <row r="204" spans="2:13" x14ac:dyDescent="0.25">
      <c r="B204" s="218"/>
      <c r="C204" s="219"/>
      <c r="D204" s="227"/>
      <c r="E204" s="228"/>
      <c r="F204" s="229"/>
      <c r="G204" s="14"/>
      <c r="H204" s="15"/>
      <c r="I204" s="15"/>
      <c r="J204" s="15"/>
      <c r="K204" s="15"/>
      <c r="L204" s="16"/>
      <c r="M204" s="15"/>
    </row>
    <row r="205" spans="2:13" x14ac:dyDescent="0.25">
      <c r="B205" s="222" t="s">
        <v>62</v>
      </c>
      <c r="C205" s="223"/>
      <c r="D205" s="230"/>
      <c r="E205" s="231"/>
      <c r="F205" s="232"/>
      <c r="G205" s="17">
        <f t="shared" ref="G205:L205" si="14">SUM(G198:G203)</f>
        <v>550</v>
      </c>
      <c r="H205" s="17">
        <f t="shared" si="14"/>
        <v>18.048000000000002</v>
      </c>
      <c r="I205" s="17">
        <f t="shared" si="14"/>
        <v>19.184999999999999</v>
      </c>
      <c r="J205" s="17">
        <f t="shared" si="14"/>
        <v>59.48</v>
      </c>
      <c r="K205" s="17">
        <f t="shared" si="14"/>
        <v>482.37999999999994</v>
      </c>
      <c r="L205" s="17">
        <f t="shared" si="14"/>
        <v>17.340000000000003</v>
      </c>
      <c r="M205" s="15"/>
    </row>
    <row r="206" spans="2:13" x14ac:dyDescent="0.25">
      <c r="B206" s="82"/>
      <c r="C206" s="83"/>
      <c r="D206" s="224"/>
      <c r="E206" s="225"/>
      <c r="F206" s="226"/>
      <c r="G206" s="14"/>
      <c r="H206" s="15"/>
      <c r="I206" s="15"/>
      <c r="J206" s="15"/>
      <c r="K206" s="15"/>
      <c r="L206" s="16"/>
      <c r="M206" s="15"/>
    </row>
    <row r="207" spans="2:13" x14ac:dyDescent="0.25">
      <c r="B207" s="220"/>
      <c r="C207" s="221"/>
      <c r="D207" s="95" t="s">
        <v>220</v>
      </c>
      <c r="E207" s="96"/>
      <c r="F207" s="97"/>
      <c r="G207" s="209">
        <v>30</v>
      </c>
      <c r="H207" s="8">
        <v>0.45</v>
      </c>
      <c r="I207" s="8">
        <v>1.65</v>
      </c>
      <c r="J207" s="8">
        <v>2.52</v>
      </c>
      <c r="K207" s="8">
        <v>26.7</v>
      </c>
      <c r="L207" s="8">
        <v>1.71</v>
      </c>
      <c r="M207" s="99" t="s">
        <v>221</v>
      </c>
    </row>
    <row r="208" spans="2:13" x14ac:dyDescent="0.25">
      <c r="B208" s="222" t="s">
        <v>16</v>
      </c>
      <c r="C208" s="221"/>
      <c r="D208" s="224" t="s">
        <v>143</v>
      </c>
      <c r="E208" s="225"/>
      <c r="F208" s="226"/>
      <c r="G208" s="14">
        <v>75</v>
      </c>
      <c r="H208" s="15">
        <v>11.64</v>
      </c>
      <c r="I208" s="15">
        <v>4.46</v>
      </c>
      <c r="J208" s="15">
        <v>8.032</v>
      </c>
      <c r="K208" s="15">
        <v>116.68</v>
      </c>
      <c r="L208" s="16">
        <v>0.85</v>
      </c>
      <c r="M208" s="15" t="s">
        <v>186</v>
      </c>
    </row>
    <row r="209" spans="2:13" x14ac:dyDescent="0.25">
      <c r="B209" s="220"/>
      <c r="C209" s="221"/>
      <c r="D209" s="233" t="s">
        <v>137</v>
      </c>
      <c r="E209" s="234"/>
      <c r="F209" s="235"/>
      <c r="G209" s="7">
        <v>150</v>
      </c>
      <c r="H209" s="8">
        <v>7.4999999999999997E-2</v>
      </c>
      <c r="I209" s="8">
        <v>0</v>
      </c>
      <c r="J209" s="8">
        <v>11.4</v>
      </c>
      <c r="K209" s="8">
        <v>45.75</v>
      </c>
      <c r="L209" s="9">
        <v>2.1</v>
      </c>
      <c r="M209" s="8" t="s">
        <v>76</v>
      </c>
    </row>
    <row r="210" spans="2:13" x14ac:dyDescent="0.25">
      <c r="B210" s="30"/>
      <c r="C210" s="31"/>
      <c r="D210" s="224" t="s">
        <v>44</v>
      </c>
      <c r="E210" s="225"/>
      <c r="F210" s="226"/>
      <c r="G210" s="7">
        <v>30</v>
      </c>
      <c r="H210" s="8">
        <v>2.64</v>
      </c>
      <c r="I210" s="8">
        <v>0.48</v>
      </c>
      <c r="J210" s="8">
        <v>13.36</v>
      </c>
      <c r="K210" s="8">
        <v>70</v>
      </c>
      <c r="L210" s="9"/>
      <c r="M210" s="8" t="s">
        <v>53</v>
      </c>
    </row>
    <row r="211" spans="2:13" x14ac:dyDescent="0.25">
      <c r="B211" s="218"/>
      <c r="C211" s="219"/>
      <c r="D211" s="227"/>
      <c r="E211" s="228"/>
      <c r="F211" s="229"/>
      <c r="G211" s="14"/>
      <c r="H211" s="15"/>
      <c r="I211" s="15"/>
      <c r="J211" s="15"/>
      <c r="K211" s="15"/>
      <c r="L211" s="16"/>
      <c r="M211" s="15"/>
    </row>
    <row r="212" spans="2:13" x14ac:dyDescent="0.25">
      <c r="B212" s="222" t="s">
        <v>63</v>
      </c>
      <c r="C212" s="223"/>
      <c r="D212" s="230"/>
      <c r="E212" s="231"/>
      <c r="F212" s="232"/>
      <c r="G212" s="17">
        <f>SUM(G208:G210)</f>
        <v>255</v>
      </c>
      <c r="H212" s="17">
        <f>SUM(H208:H210)</f>
        <v>14.355</v>
      </c>
      <c r="I212" s="17">
        <f>SUM(I208:I210)</f>
        <v>4.9399999999999995</v>
      </c>
      <c r="J212" s="17">
        <f>SUM(J208:J210)</f>
        <v>32.792000000000002</v>
      </c>
      <c r="K212" s="17">
        <f>SUM(K208:K210)</f>
        <v>232.43</v>
      </c>
      <c r="L212" s="17">
        <f>SUM(L208:L209)</f>
        <v>2.95</v>
      </c>
      <c r="M212" s="15"/>
    </row>
    <row r="213" spans="2:13" x14ac:dyDescent="0.25">
      <c r="B213" s="220"/>
      <c r="C213" s="221"/>
      <c r="D213" s="364"/>
      <c r="E213" s="365"/>
      <c r="F213" s="366"/>
      <c r="G213" s="14"/>
      <c r="H213" s="15"/>
      <c r="I213" s="15"/>
      <c r="J213" s="15"/>
      <c r="K213" s="15"/>
      <c r="L213" s="16"/>
      <c r="M213" s="15"/>
    </row>
    <row r="214" spans="2:13" x14ac:dyDescent="0.25">
      <c r="B214" s="216" t="s">
        <v>32</v>
      </c>
      <c r="C214" s="217"/>
      <c r="D214" s="379"/>
      <c r="E214" s="380"/>
      <c r="F214" s="381"/>
      <c r="G214" s="17">
        <f t="shared" ref="G214:L214" si="15">SUM(G194,G196,G205,G212)</f>
        <v>1362</v>
      </c>
      <c r="H214" s="18">
        <f t="shared" si="15"/>
        <v>46.192999999999998</v>
      </c>
      <c r="I214" s="18">
        <f t="shared" si="15"/>
        <v>43.707999999999998</v>
      </c>
      <c r="J214" s="18">
        <f t="shared" si="15"/>
        <v>172.85299999999998</v>
      </c>
      <c r="K214" s="18">
        <f t="shared" si="15"/>
        <v>1284.6099999999999</v>
      </c>
      <c r="L214" s="18">
        <f t="shared" si="15"/>
        <v>21.990000000000002</v>
      </c>
      <c r="M214" s="19"/>
    </row>
    <row r="215" spans="2:13" x14ac:dyDescent="0.25">
      <c r="B215" s="47"/>
      <c r="C215" s="48"/>
      <c r="D215" s="379"/>
      <c r="E215" s="380"/>
      <c r="F215" s="381"/>
      <c r="G215" s="17"/>
      <c r="H215" s="18"/>
      <c r="I215" s="18"/>
      <c r="J215" s="18"/>
      <c r="K215" s="18"/>
      <c r="L215" s="62"/>
      <c r="M215" s="19"/>
    </row>
    <row r="216" spans="2:13" ht="15.75" x14ac:dyDescent="0.25">
      <c r="B216" s="239" t="s">
        <v>33</v>
      </c>
      <c r="C216" s="241"/>
      <c r="D216" s="364"/>
      <c r="E216" s="365"/>
      <c r="F216" s="366"/>
      <c r="G216" s="14"/>
      <c r="H216" s="15"/>
      <c r="I216" s="15"/>
      <c r="J216" s="15"/>
      <c r="K216" s="15"/>
      <c r="L216" s="16"/>
      <c r="M216" s="15"/>
    </row>
    <row r="217" spans="2:13" x14ac:dyDescent="0.25">
      <c r="B217" s="220" t="s">
        <v>11</v>
      </c>
      <c r="C217" s="221"/>
      <c r="D217" s="224" t="s">
        <v>114</v>
      </c>
      <c r="E217" s="225"/>
      <c r="F217" s="226"/>
      <c r="G217" s="7">
        <v>145</v>
      </c>
      <c r="H217" s="8">
        <v>5.1909999999999998</v>
      </c>
      <c r="I217" s="8">
        <v>6.8159999999999998</v>
      </c>
      <c r="J217" s="8">
        <v>24.48</v>
      </c>
      <c r="K217" s="8">
        <v>194.14</v>
      </c>
      <c r="L217" s="9">
        <v>1.3089999999999999</v>
      </c>
      <c r="M217" s="8" t="s">
        <v>46</v>
      </c>
    </row>
    <row r="218" spans="2:13" x14ac:dyDescent="0.25">
      <c r="B218" s="382"/>
      <c r="C218" s="383"/>
      <c r="D218" s="364" t="s">
        <v>165</v>
      </c>
      <c r="E218" s="365"/>
      <c r="F218" s="366"/>
      <c r="G218" s="7">
        <v>165</v>
      </c>
      <c r="H218" s="8">
        <v>2.97</v>
      </c>
      <c r="I218" s="8">
        <v>2.722</v>
      </c>
      <c r="J218" s="8">
        <v>20.625</v>
      </c>
      <c r="K218" s="8">
        <v>118.8</v>
      </c>
      <c r="L218" s="9">
        <v>1.0725</v>
      </c>
      <c r="M218" s="8" t="s">
        <v>74</v>
      </c>
    </row>
    <row r="219" spans="2:13" x14ac:dyDescent="0.25">
      <c r="B219" s="382"/>
      <c r="C219" s="383"/>
      <c r="D219" s="364" t="s">
        <v>44</v>
      </c>
      <c r="E219" s="365"/>
      <c r="F219" s="366"/>
      <c r="G219" s="7">
        <v>30</v>
      </c>
      <c r="H219" s="8">
        <v>2.25</v>
      </c>
      <c r="I219" s="8">
        <v>0.87</v>
      </c>
      <c r="J219" s="8">
        <v>15.42</v>
      </c>
      <c r="K219" s="8">
        <v>79</v>
      </c>
      <c r="L219" s="9"/>
      <c r="M219" s="8" t="s">
        <v>47</v>
      </c>
    </row>
    <row r="220" spans="2:13" x14ac:dyDescent="0.25">
      <c r="B220" s="218"/>
      <c r="C220" s="219"/>
      <c r="D220" s="224" t="s">
        <v>70</v>
      </c>
      <c r="E220" s="225"/>
      <c r="F220" s="226"/>
      <c r="G220" s="7">
        <v>7</v>
      </c>
      <c r="H220" s="8">
        <v>3.5000000000000003E-2</v>
      </c>
      <c r="I220" s="8">
        <v>5.78</v>
      </c>
      <c r="J220" s="8">
        <v>5.6000000000000001E-2</v>
      </c>
      <c r="K220" s="8">
        <v>52</v>
      </c>
      <c r="L220" s="9"/>
      <c r="M220" s="8" t="s">
        <v>48</v>
      </c>
    </row>
    <row r="221" spans="2:13" x14ac:dyDescent="0.25">
      <c r="B221" s="382"/>
      <c r="C221" s="383"/>
      <c r="D221" s="364"/>
      <c r="E221" s="365"/>
      <c r="F221" s="366"/>
      <c r="G221" s="7"/>
      <c r="H221" s="8"/>
      <c r="I221" s="8"/>
      <c r="J221" s="8"/>
      <c r="K221" s="8"/>
      <c r="L221" s="9"/>
      <c r="M221" s="8"/>
    </row>
    <row r="222" spans="2:13" x14ac:dyDescent="0.25">
      <c r="B222" s="218"/>
      <c r="C222" s="219"/>
      <c r="D222" s="227"/>
      <c r="E222" s="228"/>
      <c r="F222" s="229"/>
      <c r="G222" s="14"/>
      <c r="H222" s="15"/>
      <c r="I222" s="15"/>
      <c r="J222" s="15"/>
      <c r="K222" s="15"/>
      <c r="L222" s="16"/>
      <c r="M222" s="15"/>
    </row>
    <row r="223" spans="2:13" x14ac:dyDescent="0.25">
      <c r="B223" s="222" t="s">
        <v>60</v>
      </c>
      <c r="C223" s="223"/>
      <c r="D223" s="230"/>
      <c r="E223" s="231"/>
      <c r="F223" s="232"/>
      <c r="G223" s="17">
        <f t="shared" ref="G223:L223" si="16">SUM(G217:G221)</f>
        <v>347</v>
      </c>
      <c r="H223" s="17">
        <f t="shared" si="16"/>
        <v>10.446</v>
      </c>
      <c r="I223" s="17">
        <f t="shared" si="16"/>
        <v>16.187999999999999</v>
      </c>
      <c r="J223" s="17">
        <f t="shared" si="16"/>
        <v>60.581000000000003</v>
      </c>
      <c r="K223" s="17">
        <f t="shared" si="16"/>
        <v>443.94</v>
      </c>
      <c r="L223" s="17">
        <f t="shared" si="16"/>
        <v>2.3815</v>
      </c>
      <c r="M223" s="15"/>
    </row>
    <row r="224" spans="2:13" x14ac:dyDescent="0.25">
      <c r="B224" s="218"/>
      <c r="C224" s="219"/>
      <c r="D224" s="227"/>
      <c r="E224" s="228"/>
      <c r="F224" s="229"/>
      <c r="G224" s="14"/>
      <c r="H224" s="15"/>
      <c r="I224" s="15"/>
      <c r="J224" s="15"/>
      <c r="K224" s="15"/>
      <c r="L224" s="16"/>
      <c r="M224" s="15"/>
    </row>
    <row r="225" spans="2:13" x14ac:dyDescent="0.25">
      <c r="B225" s="222" t="s">
        <v>12</v>
      </c>
      <c r="C225" s="223"/>
      <c r="D225" s="147" t="s">
        <v>71</v>
      </c>
      <c r="E225" s="148"/>
      <c r="F225" s="149"/>
      <c r="G225" s="85">
        <v>150</v>
      </c>
      <c r="H225" s="86">
        <v>0.75</v>
      </c>
      <c r="I225" s="86">
        <v>0.15</v>
      </c>
      <c r="J225" s="86">
        <v>15.15</v>
      </c>
      <c r="K225" s="86">
        <v>69</v>
      </c>
      <c r="L225" s="87">
        <v>3</v>
      </c>
      <c r="M225" s="86" t="s">
        <v>208</v>
      </c>
    </row>
    <row r="226" spans="2:13" x14ac:dyDescent="0.25">
      <c r="B226" s="382"/>
      <c r="C226" s="383"/>
      <c r="D226" s="364"/>
      <c r="E226" s="365"/>
      <c r="F226" s="366"/>
      <c r="G226" s="14"/>
      <c r="H226" s="15"/>
      <c r="I226" s="15"/>
      <c r="J226" s="15"/>
      <c r="K226" s="15"/>
      <c r="L226" s="16"/>
      <c r="M226" s="15"/>
    </row>
    <row r="227" spans="2:13" x14ac:dyDescent="0.25">
      <c r="B227" s="220" t="s">
        <v>13</v>
      </c>
      <c r="C227" s="221"/>
      <c r="D227" s="376"/>
      <c r="E227" s="225"/>
      <c r="F227" s="226"/>
      <c r="G227" s="14"/>
      <c r="H227" s="15"/>
      <c r="I227" s="15"/>
      <c r="J227" s="15"/>
      <c r="K227" s="15"/>
      <c r="L227" s="16"/>
      <c r="M227" s="15"/>
    </row>
    <row r="228" spans="2:13" x14ac:dyDescent="0.25">
      <c r="B228" s="220"/>
      <c r="C228" s="221"/>
      <c r="D228" s="426" t="s">
        <v>144</v>
      </c>
      <c r="E228" s="427"/>
      <c r="F228" s="428"/>
      <c r="G228" s="104">
        <v>150</v>
      </c>
      <c r="H228" s="15">
        <v>1.095</v>
      </c>
      <c r="I228" s="15">
        <v>3</v>
      </c>
      <c r="J228" s="15">
        <v>6.39</v>
      </c>
      <c r="K228" s="15">
        <v>57</v>
      </c>
      <c r="L228" s="16">
        <v>6.18</v>
      </c>
      <c r="M228" s="15" t="s">
        <v>94</v>
      </c>
    </row>
    <row r="229" spans="2:13" x14ac:dyDescent="0.25">
      <c r="B229" s="382"/>
      <c r="C229" s="383"/>
      <c r="D229" s="426" t="s">
        <v>43</v>
      </c>
      <c r="E229" s="427"/>
      <c r="F229" s="428"/>
      <c r="G229" s="143">
        <v>7</v>
      </c>
      <c r="H229" s="143">
        <v>0.182</v>
      </c>
      <c r="I229" s="143">
        <v>1.05</v>
      </c>
      <c r="J229" s="143">
        <v>0.32400000000000001</v>
      </c>
      <c r="K229" s="143">
        <v>11.34</v>
      </c>
      <c r="L229" s="150">
        <v>2.8000000000000001E-2</v>
      </c>
      <c r="M229" s="143" t="s">
        <v>51</v>
      </c>
    </row>
    <row r="230" spans="2:13" x14ac:dyDescent="0.25">
      <c r="B230" s="382"/>
      <c r="C230" s="383"/>
      <c r="D230" s="426" t="s">
        <v>102</v>
      </c>
      <c r="E230" s="427"/>
      <c r="F230" s="428"/>
      <c r="G230" s="104">
        <v>100</v>
      </c>
      <c r="H230" s="120">
        <v>2.706</v>
      </c>
      <c r="I230" s="120">
        <v>4.46</v>
      </c>
      <c r="J230" s="120">
        <v>24.79</v>
      </c>
      <c r="K230" s="120">
        <v>150.04</v>
      </c>
      <c r="L230" s="155"/>
      <c r="M230" s="120" t="s">
        <v>132</v>
      </c>
    </row>
    <row r="231" spans="2:13" x14ac:dyDescent="0.25">
      <c r="B231" s="382"/>
      <c r="C231" s="383"/>
      <c r="D231" s="426" t="s">
        <v>166</v>
      </c>
      <c r="E231" s="427"/>
      <c r="F231" s="428"/>
      <c r="G231" s="104">
        <v>50</v>
      </c>
      <c r="H231" s="120">
        <v>8.5030000000000001</v>
      </c>
      <c r="I231" s="120">
        <v>9.1660000000000004</v>
      </c>
      <c r="J231" s="120">
        <v>1.75</v>
      </c>
      <c r="K231" s="120">
        <v>123.75</v>
      </c>
      <c r="L231" s="155">
        <v>0.41</v>
      </c>
      <c r="M231" s="120" t="s">
        <v>95</v>
      </c>
    </row>
    <row r="232" spans="2:13" x14ac:dyDescent="0.25">
      <c r="B232" s="66"/>
      <c r="C232" s="67"/>
      <c r="D232" s="114" t="s">
        <v>167</v>
      </c>
      <c r="E232" s="115"/>
      <c r="F232" s="103"/>
      <c r="G232" s="104">
        <v>20</v>
      </c>
      <c r="H232" s="120">
        <v>0.216</v>
      </c>
      <c r="I232" s="120">
        <v>0.746</v>
      </c>
      <c r="J232" s="120">
        <v>1.3879999999999999</v>
      </c>
      <c r="K232" s="120">
        <v>13.12</v>
      </c>
      <c r="L232" s="155">
        <v>0.312</v>
      </c>
      <c r="M232" s="120" t="s">
        <v>187</v>
      </c>
    </row>
    <row r="233" spans="2:13" x14ac:dyDescent="0.25">
      <c r="B233" s="382"/>
      <c r="C233" s="383"/>
      <c r="D233" s="249" t="s">
        <v>14</v>
      </c>
      <c r="E233" s="250"/>
      <c r="F233" s="251"/>
      <c r="G233" s="209">
        <v>150</v>
      </c>
      <c r="H233" s="86">
        <v>0.78</v>
      </c>
      <c r="I233" s="86">
        <v>0</v>
      </c>
      <c r="J233" s="86">
        <v>20.22</v>
      </c>
      <c r="K233" s="86">
        <v>80.58</v>
      </c>
      <c r="L233" s="87">
        <v>0.6</v>
      </c>
      <c r="M233" s="86" t="s">
        <v>75</v>
      </c>
    </row>
    <row r="234" spans="2:13" x14ac:dyDescent="0.25">
      <c r="B234" s="382"/>
      <c r="C234" s="383"/>
      <c r="D234" s="277" t="s">
        <v>15</v>
      </c>
      <c r="E234" s="278"/>
      <c r="F234" s="279"/>
      <c r="G234" s="209">
        <v>35</v>
      </c>
      <c r="H234" s="8">
        <v>2.31</v>
      </c>
      <c r="I234" s="8">
        <v>0.32</v>
      </c>
      <c r="J234" s="8">
        <v>11.69</v>
      </c>
      <c r="K234" s="8">
        <v>60.9</v>
      </c>
      <c r="L234" s="9"/>
      <c r="M234" s="8" t="s">
        <v>53</v>
      </c>
    </row>
    <row r="235" spans="2:13" x14ac:dyDescent="0.25">
      <c r="B235" s="218"/>
      <c r="C235" s="219"/>
      <c r="D235" s="227"/>
      <c r="E235" s="228"/>
      <c r="F235" s="229"/>
      <c r="G235" s="14"/>
      <c r="H235" s="15"/>
      <c r="I235" s="15"/>
      <c r="J235" s="15"/>
      <c r="K235" s="15"/>
      <c r="L235" s="16"/>
      <c r="M235" s="15"/>
    </row>
    <row r="236" spans="2:13" x14ac:dyDescent="0.25">
      <c r="B236" s="222" t="s">
        <v>62</v>
      </c>
      <c r="C236" s="223"/>
      <c r="D236" s="230"/>
      <c r="E236" s="231"/>
      <c r="F236" s="232"/>
      <c r="G236" s="17">
        <f t="shared" ref="G236:L236" si="17">SUM(G227:G234)</f>
        <v>512</v>
      </c>
      <c r="H236" s="17">
        <f t="shared" si="17"/>
        <v>15.792</v>
      </c>
      <c r="I236" s="17">
        <f t="shared" si="17"/>
        <v>18.742000000000001</v>
      </c>
      <c r="J236" s="17">
        <f t="shared" si="17"/>
        <v>66.551999999999992</v>
      </c>
      <c r="K236" s="17">
        <f t="shared" si="17"/>
        <v>496.72999999999996</v>
      </c>
      <c r="L236" s="17">
        <f t="shared" si="17"/>
        <v>7.5299999999999994</v>
      </c>
      <c r="M236" s="15"/>
    </row>
    <row r="237" spans="2:13" x14ac:dyDescent="0.25">
      <c r="B237" s="382"/>
      <c r="C237" s="383"/>
      <c r="D237" s="364"/>
      <c r="E237" s="365"/>
      <c r="F237" s="366"/>
      <c r="G237" s="14"/>
      <c r="H237" s="15"/>
      <c r="I237" s="15"/>
      <c r="J237" s="15"/>
      <c r="K237" s="15"/>
      <c r="L237" s="16"/>
      <c r="M237" s="15"/>
    </row>
    <row r="238" spans="2:13" x14ac:dyDescent="0.25">
      <c r="B238" s="66"/>
      <c r="C238" s="67"/>
      <c r="D238" s="95" t="s">
        <v>101</v>
      </c>
      <c r="E238" s="96"/>
      <c r="F238" s="97"/>
      <c r="G238" s="209">
        <v>30</v>
      </c>
      <c r="H238" s="8">
        <v>0.48</v>
      </c>
      <c r="I238" s="8">
        <v>3.03</v>
      </c>
      <c r="J238" s="8">
        <v>2.88</v>
      </c>
      <c r="K238" s="8">
        <v>40.799999999999997</v>
      </c>
      <c r="L238" s="8">
        <v>8.34</v>
      </c>
      <c r="M238" s="8" t="s">
        <v>204</v>
      </c>
    </row>
    <row r="239" spans="2:13" x14ac:dyDescent="0.25">
      <c r="B239" s="220" t="s">
        <v>16</v>
      </c>
      <c r="C239" s="221"/>
      <c r="D239" s="364" t="s">
        <v>119</v>
      </c>
      <c r="E239" s="365"/>
      <c r="F239" s="366"/>
      <c r="G239" s="85">
        <v>65</v>
      </c>
      <c r="H239" s="86">
        <v>5.6</v>
      </c>
      <c r="I239" s="86">
        <v>8.6999999999999993</v>
      </c>
      <c r="J239" s="86">
        <v>1.5</v>
      </c>
      <c r="K239" s="86">
        <v>106</v>
      </c>
      <c r="L239" s="87">
        <v>0.2</v>
      </c>
      <c r="M239" s="86" t="s">
        <v>57</v>
      </c>
    </row>
    <row r="240" spans="2:13" x14ac:dyDescent="0.25">
      <c r="B240" s="382"/>
      <c r="C240" s="383"/>
      <c r="D240" s="233" t="s">
        <v>215</v>
      </c>
      <c r="E240" s="234"/>
      <c r="F240" s="235"/>
      <c r="G240" s="98">
        <v>150</v>
      </c>
      <c r="H240" s="99">
        <v>0.17499999999999999</v>
      </c>
      <c r="I240" s="99">
        <v>7.4999999999999997E-2</v>
      </c>
      <c r="J240" s="99">
        <v>5.7</v>
      </c>
      <c r="K240" s="99">
        <v>24.25</v>
      </c>
      <c r="L240" s="100">
        <v>17.5</v>
      </c>
      <c r="M240" s="99" t="s">
        <v>218</v>
      </c>
    </row>
    <row r="241" spans="2:13" x14ac:dyDescent="0.25">
      <c r="B241" s="382"/>
      <c r="C241" s="383"/>
      <c r="D241" s="364" t="s">
        <v>44</v>
      </c>
      <c r="E241" s="365"/>
      <c r="F241" s="366"/>
      <c r="G241" s="7">
        <v>30</v>
      </c>
      <c r="H241" s="8">
        <v>2.25</v>
      </c>
      <c r="I241" s="8">
        <v>0.87</v>
      </c>
      <c r="J241" s="8">
        <v>15.42</v>
      </c>
      <c r="K241" s="8">
        <v>79</v>
      </c>
      <c r="L241" s="9"/>
      <c r="M241" s="8" t="s">
        <v>47</v>
      </c>
    </row>
    <row r="242" spans="2:13" x14ac:dyDescent="0.25">
      <c r="B242" s="218"/>
      <c r="C242" s="219"/>
      <c r="D242" s="227"/>
      <c r="E242" s="228"/>
      <c r="F242" s="229"/>
      <c r="G242" s="14"/>
      <c r="H242" s="15"/>
      <c r="I242" s="15"/>
      <c r="J242" s="15"/>
      <c r="K242" s="15"/>
      <c r="L242" s="16"/>
      <c r="M242" s="15"/>
    </row>
    <row r="243" spans="2:13" x14ac:dyDescent="0.25">
      <c r="B243" s="222" t="s">
        <v>63</v>
      </c>
      <c r="C243" s="223"/>
      <c r="D243" s="230"/>
      <c r="E243" s="231"/>
      <c r="F243" s="232"/>
      <c r="G243" s="17">
        <f t="shared" ref="G243:L243" si="18">SUM(G239:G241)</f>
        <v>245</v>
      </c>
      <c r="H243" s="17">
        <f t="shared" si="18"/>
        <v>8.0249999999999986</v>
      </c>
      <c r="I243" s="17">
        <f t="shared" si="18"/>
        <v>9.6449999999999978</v>
      </c>
      <c r="J243" s="17">
        <f t="shared" si="18"/>
        <v>22.62</v>
      </c>
      <c r="K243" s="17">
        <f t="shared" si="18"/>
        <v>209.25</v>
      </c>
      <c r="L243" s="17">
        <f t="shared" si="18"/>
        <v>17.7</v>
      </c>
      <c r="M243" s="15"/>
    </row>
    <row r="244" spans="2:13" x14ac:dyDescent="0.25">
      <c r="B244" s="220"/>
      <c r="C244" s="221"/>
      <c r="D244" s="227"/>
      <c r="E244" s="228"/>
      <c r="F244" s="229"/>
      <c r="G244" s="14"/>
      <c r="H244" s="15"/>
      <c r="I244" s="15"/>
      <c r="J244" s="15"/>
      <c r="K244" s="15"/>
      <c r="L244" s="16"/>
      <c r="M244" s="15"/>
    </row>
    <row r="245" spans="2:13" x14ac:dyDescent="0.25">
      <c r="B245" s="216" t="s">
        <v>35</v>
      </c>
      <c r="C245" s="217"/>
      <c r="D245" s="379"/>
      <c r="E245" s="380"/>
      <c r="F245" s="381"/>
      <c r="G245" s="17">
        <f t="shared" ref="G245:L245" si="19">SUM(G223,G225,G236,G243)</f>
        <v>1254</v>
      </c>
      <c r="H245" s="18">
        <f t="shared" si="19"/>
        <v>35.012999999999998</v>
      </c>
      <c r="I245" s="18">
        <f t="shared" si="19"/>
        <v>44.724999999999994</v>
      </c>
      <c r="J245" s="18">
        <f t="shared" si="19"/>
        <v>164.90300000000002</v>
      </c>
      <c r="K245" s="18">
        <f t="shared" si="19"/>
        <v>1218.92</v>
      </c>
      <c r="L245" s="18">
        <f t="shared" si="19"/>
        <v>30.611499999999999</v>
      </c>
      <c r="M245" s="19"/>
    </row>
    <row r="246" spans="2:13" x14ac:dyDescent="0.25">
      <c r="B246" s="47"/>
      <c r="C246" s="48"/>
      <c r="D246" s="50"/>
      <c r="E246" s="51"/>
      <c r="F246" s="52"/>
      <c r="G246" s="17"/>
      <c r="H246" s="18"/>
      <c r="I246" s="18"/>
      <c r="J246" s="18"/>
      <c r="K246" s="18"/>
      <c r="L246" s="62"/>
      <c r="M246" s="19"/>
    </row>
    <row r="247" spans="2:13" ht="15.75" x14ac:dyDescent="0.25">
      <c r="B247" s="239" t="s">
        <v>36</v>
      </c>
      <c r="C247" s="241"/>
      <c r="D247" s="364"/>
      <c r="E247" s="365"/>
      <c r="F247" s="366"/>
      <c r="G247" s="14"/>
      <c r="H247" s="120"/>
      <c r="I247" s="120"/>
      <c r="J247" s="120"/>
      <c r="K247" s="120"/>
      <c r="L247" s="155"/>
      <c r="M247" s="120"/>
    </row>
    <row r="248" spans="2:13" x14ac:dyDescent="0.25">
      <c r="B248" s="220" t="s">
        <v>11</v>
      </c>
      <c r="C248" s="221"/>
      <c r="D248" s="364" t="s">
        <v>168</v>
      </c>
      <c r="E248" s="365"/>
      <c r="F248" s="366"/>
      <c r="G248" s="104">
        <v>145</v>
      </c>
      <c r="H248" s="120">
        <v>4.0970000000000004</v>
      </c>
      <c r="I248" s="120">
        <v>4.3860000000000001</v>
      </c>
      <c r="J248" s="120">
        <v>14.042</v>
      </c>
      <c r="K248" s="120">
        <v>112.03</v>
      </c>
      <c r="L248" s="155">
        <v>1.0880000000000001</v>
      </c>
      <c r="M248" s="120" t="s">
        <v>133</v>
      </c>
    </row>
    <row r="249" spans="2:13" x14ac:dyDescent="0.25">
      <c r="B249" s="382"/>
      <c r="C249" s="383"/>
      <c r="D249" s="364" t="s">
        <v>90</v>
      </c>
      <c r="E249" s="365"/>
      <c r="F249" s="366"/>
      <c r="G249" s="7">
        <v>165</v>
      </c>
      <c r="H249" s="8">
        <v>2.1</v>
      </c>
      <c r="I249" s="8">
        <v>2.1</v>
      </c>
      <c r="J249" s="8">
        <v>11</v>
      </c>
      <c r="K249" s="8">
        <v>70</v>
      </c>
      <c r="L249" s="9">
        <v>0.52</v>
      </c>
      <c r="M249" s="8" t="s">
        <v>78</v>
      </c>
    </row>
    <row r="250" spans="2:13" x14ac:dyDescent="0.25">
      <c r="B250" s="382"/>
      <c r="C250" s="383"/>
      <c r="D250" s="364" t="s">
        <v>44</v>
      </c>
      <c r="E250" s="365"/>
      <c r="F250" s="366"/>
      <c r="G250" s="7">
        <v>30</v>
      </c>
      <c r="H250" s="8">
        <v>2.25</v>
      </c>
      <c r="I250" s="8">
        <v>0.87</v>
      </c>
      <c r="J250" s="8">
        <v>15.42</v>
      </c>
      <c r="K250" s="8">
        <v>79</v>
      </c>
      <c r="L250" s="9"/>
      <c r="M250" s="8" t="s">
        <v>47</v>
      </c>
    </row>
    <row r="251" spans="2:13" x14ac:dyDescent="0.25">
      <c r="B251" s="382"/>
      <c r="C251" s="383"/>
      <c r="D251" s="364" t="s">
        <v>70</v>
      </c>
      <c r="E251" s="365"/>
      <c r="F251" s="366"/>
      <c r="G251" s="7">
        <v>7</v>
      </c>
      <c r="H251" s="8">
        <v>3.5000000000000003E-2</v>
      </c>
      <c r="I251" s="8">
        <v>5.78</v>
      </c>
      <c r="J251" s="8">
        <v>5.6000000000000001E-2</v>
      </c>
      <c r="K251" s="8">
        <v>52</v>
      </c>
      <c r="L251" s="9"/>
      <c r="M251" s="8" t="s">
        <v>48</v>
      </c>
    </row>
    <row r="252" spans="2:13" s="61" customFormat="1" x14ac:dyDescent="0.25">
      <c r="B252" s="218"/>
      <c r="C252" s="219"/>
      <c r="D252" s="227" t="s">
        <v>77</v>
      </c>
      <c r="E252" s="228"/>
      <c r="F252" s="229"/>
      <c r="G252" s="14"/>
      <c r="H252" s="15"/>
      <c r="I252" s="15"/>
      <c r="J252" s="15"/>
      <c r="K252" s="15"/>
      <c r="L252" s="16"/>
      <c r="M252" s="15"/>
    </row>
    <row r="253" spans="2:13" x14ac:dyDescent="0.25">
      <c r="B253" s="222" t="s">
        <v>60</v>
      </c>
      <c r="C253" s="223"/>
      <c r="D253" s="216"/>
      <c r="E253" s="260"/>
      <c r="F253" s="217"/>
      <c r="G253" s="17">
        <f t="shared" ref="G253:L253" si="20">SUM(G248:G251)</f>
        <v>347</v>
      </c>
      <c r="H253" s="17">
        <f t="shared" si="20"/>
        <v>8.4820000000000011</v>
      </c>
      <c r="I253" s="17">
        <f t="shared" si="20"/>
        <v>13.136000000000001</v>
      </c>
      <c r="J253" s="17">
        <f t="shared" si="20"/>
        <v>40.518000000000001</v>
      </c>
      <c r="K253" s="17">
        <f t="shared" si="20"/>
        <v>313.02999999999997</v>
      </c>
      <c r="L253" s="17">
        <f t="shared" si="20"/>
        <v>1.6080000000000001</v>
      </c>
      <c r="M253" s="19"/>
    </row>
    <row r="254" spans="2:13" x14ac:dyDescent="0.25">
      <c r="B254" s="218"/>
      <c r="C254" s="219"/>
      <c r="D254" s="227"/>
      <c r="E254" s="228"/>
      <c r="F254" s="229"/>
      <c r="G254" s="14"/>
      <c r="H254" s="15"/>
      <c r="I254" s="15"/>
      <c r="J254" s="15"/>
      <c r="K254" s="15"/>
      <c r="L254" s="16"/>
      <c r="M254" s="15"/>
    </row>
    <row r="255" spans="2:13" x14ac:dyDescent="0.25">
      <c r="B255" s="222" t="s">
        <v>12</v>
      </c>
      <c r="C255" s="223"/>
      <c r="D255" s="277" t="s">
        <v>206</v>
      </c>
      <c r="E255" s="278"/>
      <c r="F255" s="279"/>
      <c r="G255" s="85">
        <v>200</v>
      </c>
      <c r="H255" s="8">
        <v>0.8</v>
      </c>
      <c r="I255" s="8">
        <v>0.8</v>
      </c>
      <c r="J255" s="8">
        <v>19.600000000000001</v>
      </c>
      <c r="K255" s="8">
        <v>94</v>
      </c>
      <c r="L255" s="9">
        <v>20</v>
      </c>
      <c r="M255" s="8" t="s">
        <v>55</v>
      </c>
    </row>
    <row r="256" spans="2:13" x14ac:dyDescent="0.25">
      <c r="B256" s="382"/>
      <c r="C256" s="383"/>
      <c r="D256" s="364"/>
      <c r="E256" s="365"/>
      <c r="F256" s="366"/>
      <c r="G256" s="14"/>
      <c r="H256" s="15"/>
      <c r="I256" s="15"/>
      <c r="J256" s="15"/>
      <c r="K256" s="15"/>
      <c r="L256" s="16"/>
      <c r="M256" s="15"/>
    </row>
    <row r="257" spans="2:13" x14ac:dyDescent="0.25">
      <c r="B257" s="220" t="s">
        <v>13</v>
      </c>
      <c r="C257" s="221"/>
      <c r="D257" s="233" t="s">
        <v>201</v>
      </c>
      <c r="E257" s="234"/>
      <c r="F257" s="235"/>
      <c r="G257" s="98">
        <v>30</v>
      </c>
      <c r="H257" s="28">
        <v>0.34</v>
      </c>
      <c r="I257" s="28">
        <v>2.13</v>
      </c>
      <c r="J257" s="28">
        <v>1.03</v>
      </c>
      <c r="K257" s="28">
        <v>25.07</v>
      </c>
      <c r="L257" s="9">
        <v>5.59</v>
      </c>
      <c r="M257" s="8" t="s">
        <v>203</v>
      </c>
    </row>
    <row r="258" spans="2:13" x14ac:dyDescent="0.25">
      <c r="B258" s="393"/>
      <c r="C258" s="394"/>
      <c r="D258" s="387" t="s">
        <v>128</v>
      </c>
      <c r="E258" s="388"/>
      <c r="F258" s="389"/>
      <c r="G258" s="318">
        <v>150</v>
      </c>
      <c r="H258" s="318">
        <v>1.05</v>
      </c>
      <c r="I258" s="318">
        <v>2.9049999999999998</v>
      </c>
      <c r="J258" s="318">
        <v>4.665</v>
      </c>
      <c r="K258" s="318">
        <v>49.8</v>
      </c>
      <c r="L258" s="318">
        <v>11.095000000000001</v>
      </c>
      <c r="M258" s="318" t="s">
        <v>93</v>
      </c>
    </row>
    <row r="259" spans="2:13" ht="5.25" customHeight="1" x14ac:dyDescent="0.25">
      <c r="B259" s="395"/>
      <c r="C259" s="396"/>
      <c r="D259" s="390"/>
      <c r="E259" s="391"/>
      <c r="F259" s="392"/>
      <c r="G259" s="320"/>
      <c r="H259" s="320"/>
      <c r="I259" s="320"/>
      <c r="J259" s="320"/>
      <c r="K259" s="320"/>
      <c r="L259" s="320"/>
      <c r="M259" s="320"/>
    </row>
    <row r="260" spans="2:13" x14ac:dyDescent="0.25">
      <c r="B260" s="218"/>
      <c r="C260" s="219"/>
      <c r="D260" s="370" t="s">
        <v>43</v>
      </c>
      <c r="E260" s="371"/>
      <c r="F260" s="372"/>
      <c r="G260" s="143">
        <v>7</v>
      </c>
      <c r="H260" s="143">
        <v>0.182</v>
      </c>
      <c r="I260" s="143">
        <v>1.05</v>
      </c>
      <c r="J260" s="143">
        <v>0.32400000000000001</v>
      </c>
      <c r="K260" s="143">
        <v>11.34</v>
      </c>
      <c r="L260" s="150">
        <v>2.8000000000000001E-2</v>
      </c>
      <c r="M260" s="143" t="s">
        <v>51</v>
      </c>
    </row>
    <row r="261" spans="2:13" x14ac:dyDescent="0.25">
      <c r="B261" s="382"/>
      <c r="C261" s="383"/>
      <c r="D261" s="446" t="s">
        <v>169</v>
      </c>
      <c r="E261" s="447"/>
      <c r="F261" s="448"/>
      <c r="G261" s="104">
        <v>50</v>
      </c>
      <c r="H261" s="120">
        <v>7.81</v>
      </c>
      <c r="I261" s="120">
        <v>6.75</v>
      </c>
      <c r="J261" s="120">
        <v>3.05</v>
      </c>
      <c r="K261" s="120">
        <v>105.62</v>
      </c>
      <c r="L261" s="155"/>
      <c r="M261" s="120" t="s">
        <v>189</v>
      </c>
    </row>
    <row r="262" spans="2:13" x14ac:dyDescent="0.25">
      <c r="B262" s="66"/>
      <c r="C262" s="67"/>
      <c r="D262" s="114" t="s">
        <v>83</v>
      </c>
      <c r="E262" s="115"/>
      <c r="F262" s="103"/>
      <c r="G262" s="104">
        <v>20</v>
      </c>
      <c r="H262" s="120">
        <v>0.216</v>
      </c>
      <c r="I262" s="120">
        <v>0.746</v>
      </c>
      <c r="J262" s="120">
        <v>1.3879999999999999</v>
      </c>
      <c r="K262" s="120">
        <v>13.12</v>
      </c>
      <c r="L262" s="155">
        <v>0.312</v>
      </c>
      <c r="M262" s="120" t="s">
        <v>187</v>
      </c>
    </row>
    <row r="263" spans="2:13" x14ac:dyDescent="0.25">
      <c r="B263" s="382"/>
      <c r="C263" s="383"/>
      <c r="D263" s="426" t="s">
        <v>104</v>
      </c>
      <c r="E263" s="427"/>
      <c r="F263" s="428"/>
      <c r="G263" s="104">
        <v>80</v>
      </c>
      <c r="H263" s="120">
        <v>4.5599999999999996</v>
      </c>
      <c r="I263" s="120">
        <v>4.0999999999999996</v>
      </c>
      <c r="J263" s="120">
        <v>19.776</v>
      </c>
      <c r="K263" s="120">
        <v>134.96</v>
      </c>
      <c r="L263" s="155">
        <v>0</v>
      </c>
      <c r="M263" s="120" t="s">
        <v>135</v>
      </c>
    </row>
    <row r="264" spans="2:13" x14ac:dyDescent="0.25">
      <c r="B264" s="382"/>
      <c r="C264" s="383"/>
      <c r="D264" s="277" t="s">
        <v>14</v>
      </c>
      <c r="E264" s="278"/>
      <c r="F264" s="279"/>
      <c r="G264" s="85">
        <v>150</v>
      </c>
      <c r="H264" s="86">
        <v>0.78</v>
      </c>
      <c r="I264" s="86">
        <v>0</v>
      </c>
      <c r="J264" s="86">
        <v>20.22</v>
      </c>
      <c r="K264" s="86">
        <v>80.58</v>
      </c>
      <c r="L264" s="87">
        <v>0.6</v>
      </c>
      <c r="M264" s="86" t="s">
        <v>75</v>
      </c>
    </row>
    <row r="265" spans="2:13" x14ac:dyDescent="0.25">
      <c r="B265" s="382"/>
      <c r="C265" s="383"/>
      <c r="D265" s="277" t="s">
        <v>15</v>
      </c>
      <c r="E265" s="278"/>
      <c r="F265" s="279"/>
      <c r="G265" s="209">
        <v>35</v>
      </c>
      <c r="H265" s="8">
        <v>2.31</v>
      </c>
      <c r="I265" s="8">
        <v>0.32</v>
      </c>
      <c r="J265" s="8">
        <v>11.69</v>
      </c>
      <c r="K265" s="8">
        <v>60.9</v>
      </c>
      <c r="L265" s="9"/>
      <c r="M265" s="8" t="s">
        <v>53</v>
      </c>
    </row>
    <row r="266" spans="2:13" x14ac:dyDescent="0.25">
      <c r="B266" s="218"/>
      <c r="C266" s="219"/>
      <c r="D266" s="227"/>
      <c r="E266" s="228"/>
      <c r="F266" s="229"/>
      <c r="G266" s="14"/>
      <c r="H266" s="15"/>
      <c r="I266" s="15"/>
      <c r="J266" s="15"/>
      <c r="K266" s="15"/>
      <c r="L266" s="16"/>
      <c r="M266" s="15"/>
    </row>
    <row r="267" spans="2:13" x14ac:dyDescent="0.25">
      <c r="B267" s="222" t="s">
        <v>62</v>
      </c>
      <c r="C267" s="223"/>
      <c r="D267" s="230"/>
      <c r="E267" s="231"/>
      <c r="F267" s="232"/>
      <c r="G267" s="17">
        <f t="shared" ref="G267:L267" si="21">SUM(G257:G265)</f>
        <v>522</v>
      </c>
      <c r="H267" s="17">
        <f t="shared" si="21"/>
        <v>17.247999999999998</v>
      </c>
      <c r="I267" s="17">
        <f t="shared" si="21"/>
        <v>18.001000000000001</v>
      </c>
      <c r="J267" s="17">
        <f t="shared" si="21"/>
        <v>62.142999999999994</v>
      </c>
      <c r="K267" s="17">
        <f t="shared" si="21"/>
        <v>481.39</v>
      </c>
      <c r="L267" s="17">
        <f t="shared" si="21"/>
        <v>17.625000000000004</v>
      </c>
      <c r="M267" s="15"/>
    </row>
    <row r="268" spans="2:13" x14ac:dyDescent="0.25">
      <c r="B268" s="218"/>
      <c r="C268" s="219"/>
      <c r="D268" s="227"/>
      <c r="E268" s="228"/>
      <c r="F268" s="229"/>
      <c r="G268" s="14"/>
      <c r="H268" s="15"/>
      <c r="I268" s="15"/>
      <c r="J268" s="15"/>
      <c r="K268" s="15"/>
      <c r="L268" s="16"/>
      <c r="M268" s="15"/>
    </row>
    <row r="269" spans="2:13" x14ac:dyDescent="0.25">
      <c r="B269" s="220" t="s">
        <v>16</v>
      </c>
      <c r="C269" s="221"/>
      <c r="D269" s="364"/>
      <c r="E269" s="365"/>
      <c r="F269" s="366"/>
      <c r="G269" s="85"/>
      <c r="H269" s="86"/>
      <c r="I269" s="86"/>
      <c r="J269" s="86"/>
      <c r="K269" s="86"/>
      <c r="L269" s="87"/>
      <c r="M269" s="86"/>
    </row>
    <row r="270" spans="2:13" x14ac:dyDescent="0.25">
      <c r="B270" s="382"/>
      <c r="C270" s="383"/>
      <c r="D270" s="426" t="s">
        <v>146</v>
      </c>
      <c r="E270" s="427"/>
      <c r="F270" s="428"/>
      <c r="G270" s="104">
        <v>70</v>
      </c>
      <c r="H270" s="120">
        <v>12.587</v>
      </c>
      <c r="I270" s="120">
        <v>11.526</v>
      </c>
      <c r="J270" s="120">
        <v>16.053000000000001</v>
      </c>
      <c r="K270" s="120">
        <v>219.2</v>
      </c>
      <c r="L270" s="155">
        <v>0.16</v>
      </c>
      <c r="M270" s="120" t="s">
        <v>188</v>
      </c>
    </row>
    <row r="271" spans="2:13" x14ac:dyDescent="0.25">
      <c r="B271" s="220"/>
      <c r="C271" s="221"/>
      <c r="D271" s="426" t="s">
        <v>219</v>
      </c>
      <c r="E271" s="427"/>
      <c r="F271" s="428"/>
      <c r="G271" s="98">
        <v>150</v>
      </c>
      <c r="H271" s="99">
        <v>0.1</v>
      </c>
      <c r="I271" s="99">
        <v>0</v>
      </c>
      <c r="J271" s="99">
        <v>15.2</v>
      </c>
      <c r="K271" s="99">
        <v>61</v>
      </c>
      <c r="L271" s="100">
        <v>2.8</v>
      </c>
      <c r="M271" s="99" t="s">
        <v>76</v>
      </c>
    </row>
    <row r="272" spans="2:13" x14ac:dyDescent="0.25">
      <c r="B272" s="30"/>
      <c r="C272" s="31"/>
      <c r="D272" s="426" t="s">
        <v>103</v>
      </c>
      <c r="E272" s="427"/>
      <c r="F272" s="428"/>
      <c r="G272" s="7">
        <v>25</v>
      </c>
      <c r="H272" s="8">
        <v>1.05</v>
      </c>
      <c r="I272" s="8">
        <v>0</v>
      </c>
      <c r="J272" s="8">
        <v>21.75</v>
      </c>
      <c r="K272" s="8">
        <v>91.5</v>
      </c>
      <c r="L272" s="9" t="s">
        <v>77</v>
      </c>
      <c r="M272" s="8" t="s">
        <v>80</v>
      </c>
    </row>
    <row r="273" spans="2:13" s="61" customFormat="1" x14ac:dyDescent="0.25">
      <c r="B273" s="218"/>
      <c r="C273" s="219"/>
      <c r="D273" s="227"/>
      <c r="E273" s="228"/>
      <c r="F273" s="229"/>
      <c r="G273" s="14"/>
      <c r="H273" s="15"/>
      <c r="I273" s="15"/>
      <c r="J273" s="15"/>
      <c r="K273" s="15"/>
      <c r="L273" s="16"/>
      <c r="M273" s="15"/>
    </row>
    <row r="274" spans="2:13" x14ac:dyDescent="0.25">
      <c r="B274" s="222" t="s">
        <v>63</v>
      </c>
      <c r="C274" s="223"/>
      <c r="D274" s="230"/>
      <c r="E274" s="231"/>
      <c r="F274" s="232"/>
      <c r="G274" s="17">
        <f>SUM(G269:G272)</f>
        <v>245</v>
      </c>
      <c r="H274" s="17">
        <f>SUM(H269:H272)</f>
        <v>13.737</v>
      </c>
      <c r="I274" s="17">
        <f>SUM(I269:I272)</f>
        <v>11.526</v>
      </c>
      <c r="J274" s="17">
        <f>SUM(J269:J272)</f>
        <v>53.003</v>
      </c>
      <c r="K274" s="17">
        <f>SUM(K269:K272)</f>
        <v>371.7</v>
      </c>
      <c r="L274" s="17">
        <f>SUM(L269:L271)</f>
        <v>2.96</v>
      </c>
      <c r="M274" s="19"/>
    </row>
    <row r="275" spans="2:13" x14ac:dyDescent="0.25">
      <c r="B275" s="218"/>
      <c r="C275" s="219"/>
      <c r="D275" s="227"/>
      <c r="E275" s="228"/>
      <c r="F275" s="229"/>
      <c r="G275" s="14"/>
      <c r="H275" s="15"/>
      <c r="I275" s="15"/>
      <c r="J275" s="15"/>
      <c r="K275" s="15"/>
      <c r="L275" s="16"/>
      <c r="M275" s="15"/>
    </row>
    <row r="276" spans="2:13" x14ac:dyDescent="0.25">
      <c r="B276" s="216" t="s">
        <v>37</v>
      </c>
      <c r="C276" s="217"/>
      <c r="D276" s="379"/>
      <c r="E276" s="380"/>
      <c r="F276" s="381"/>
      <c r="G276" s="17">
        <f t="shared" ref="G276:L276" si="22">SUM(G253,G255,G267,G274)</f>
        <v>1314</v>
      </c>
      <c r="H276" s="18">
        <f t="shared" si="22"/>
        <v>40.267000000000003</v>
      </c>
      <c r="I276" s="18">
        <f t="shared" si="22"/>
        <v>43.463000000000008</v>
      </c>
      <c r="J276" s="18">
        <f t="shared" si="22"/>
        <v>175.26400000000001</v>
      </c>
      <c r="K276" s="18">
        <f t="shared" si="22"/>
        <v>1260.1199999999999</v>
      </c>
      <c r="L276" s="18">
        <f t="shared" si="22"/>
        <v>42.193000000000005</v>
      </c>
      <c r="M276" s="19"/>
    </row>
    <row r="277" spans="2:13" x14ac:dyDescent="0.25">
      <c r="B277" s="47"/>
      <c r="C277" s="48"/>
      <c r="D277" s="50"/>
      <c r="E277" s="51"/>
      <c r="F277" s="52"/>
      <c r="G277" s="17"/>
      <c r="H277" s="18"/>
      <c r="I277" s="18"/>
      <c r="J277" s="18"/>
      <c r="K277" s="18"/>
      <c r="L277" s="62"/>
      <c r="M277" s="19"/>
    </row>
    <row r="278" spans="2:13" ht="15.75" x14ac:dyDescent="0.25">
      <c r="B278" s="239" t="s">
        <v>38</v>
      </c>
      <c r="C278" s="241"/>
      <c r="D278" s="364"/>
      <c r="E278" s="365"/>
      <c r="F278" s="366"/>
      <c r="G278" s="14"/>
      <c r="H278" s="15"/>
      <c r="I278" s="15"/>
      <c r="J278" s="15"/>
      <c r="K278" s="15"/>
      <c r="L278" s="16"/>
      <c r="M278" s="15"/>
    </row>
    <row r="279" spans="2:13" x14ac:dyDescent="0.25">
      <c r="B279" s="220" t="s">
        <v>11</v>
      </c>
      <c r="C279" s="221"/>
      <c r="D279" s="364" t="s">
        <v>105</v>
      </c>
      <c r="E279" s="365"/>
      <c r="F279" s="366"/>
      <c r="G279" s="7">
        <v>145</v>
      </c>
      <c r="H279" s="8">
        <v>5.27</v>
      </c>
      <c r="I279" s="8">
        <v>6.3410000000000002</v>
      </c>
      <c r="J279" s="8">
        <v>26.231000000000002</v>
      </c>
      <c r="K279" s="8">
        <v>183.09</v>
      </c>
      <c r="L279" s="9">
        <v>1.173</v>
      </c>
      <c r="M279" s="8" t="s">
        <v>54</v>
      </c>
    </row>
    <row r="280" spans="2:13" x14ac:dyDescent="0.25">
      <c r="B280" s="382"/>
      <c r="C280" s="383"/>
      <c r="D280" s="364" t="s">
        <v>170</v>
      </c>
      <c r="E280" s="365"/>
      <c r="F280" s="366"/>
      <c r="G280" s="7">
        <v>165</v>
      </c>
      <c r="H280" s="8">
        <v>2.7</v>
      </c>
      <c r="I280" s="8">
        <v>2.4750000000000001</v>
      </c>
      <c r="J280" s="8">
        <v>18.75</v>
      </c>
      <c r="K280" s="8">
        <v>108</v>
      </c>
      <c r="L280" s="9">
        <v>0.97499999999999998</v>
      </c>
      <c r="M280" s="8" t="s">
        <v>74</v>
      </c>
    </row>
    <row r="281" spans="2:13" x14ac:dyDescent="0.25">
      <c r="B281" s="382"/>
      <c r="C281" s="383"/>
      <c r="D281" s="364" t="s">
        <v>50</v>
      </c>
      <c r="E281" s="365"/>
      <c r="F281" s="366"/>
      <c r="G281" s="7">
        <v>30</v>
      </c>
      <c r="H281" s="8">
        <v>2.25</v>
      </c>
      <c r="I281" s="8">
        <v>0.87</v>
      </c>
      <c r="J281" s="8">
        <v>15.42</v>
      </c>
      <c r="K281" s="8">
        <v>79</v>
      </c>
      <c r="L281" s="9"/>
      <c r="M281" s="8" t="s">
        <v>47</v>
      </c>
    </row>
    <row r="282" spans="2:13" x14ac:dyDescent="0.25">
      <c r="B282" s="382"/>
      <c r="C282" s="383"/>
      <c r="D282" s="364" t="s">
        <v>70</v>
      </c>
      <c r="E282" s="365"/>
      <c r="F282" s="366"/>
      <c r="G282" s="7">
        <v>7</v>
      </c>
      <c r="H282" s="8">
        <v>3.5000000000000003E-2</v>
      </c>
      <c r="I282" s="8">
        <v>5.78</v>
      </c>
      <c r="J282" s="8">
        <v>5.6000000000000001E-2</v>
      </c>
      <c r="K282" s="8">
        <v>52</v>
      </c>
      <c r="L282" s="9"/>
      <c r="M282" s="8" t="s">
        <v>48</v>
      </c>
    </row>
    <row r="283" spans="2:13" x14ac:dyDescent="0.25">
      <c r="B283" s="218"/>
      <c r="C283" s="219"/>
      <c r="D283" s="224" t="s">
        <v>202</v>
      </c>
      <c r="E283" s="225"/>
      <c r="F283" s="226"/>
      <c r="G283" s="7">
        <v>10</v>
      </c>
      <c r="H283" s="8">
        <v>2.56</v>
      </c>
      <c r="I283" s="8">
        <v>2.61</v>
      </c>
      <c r="J283" s="8">
        <v>0</v>
      </c>
      <c r="K283" s="8">
        <v>34.299999999999997</v>
      </c>
      <c r="L283" s="9">
        <v>7.0000000000000007E-2</v>
      </c>
      <c r="M283" s="8" t="s">
        <v>207</v>
      </c>
    </row>
    <row r="284" spans="2:13" x14ac:dyDescent="0.25">
      <c r="B284" s="222" t="s">
        <v>60</v>
      </c>
      <c r="C284" s="223"/>
      <c r="D284" s="230"/>
      <c r="E284" s="231"/>
      <c r="F284" s="232"/>
      <c r="G284" s="17">
        <f>SUM(G279:G283)</f>
        <v>357</v>
      </c>
      <c r="H284" s="17">
        <f>SUM(H279:H282)</f>
        <v>10.254999999999999</v>
      </c>
      <c r="I284" s="17">
        <f>SUM(I279:I282)</f>
        <v>15.466000000000001</v>
      </c>
      <c r="J284" s="17">
        <f>SUM(J279:J282)</f>
        <v>60.457000000000001</v>
      </c>
      <c r="K284" s="17">
        <f>SUM(K279:K282)</f>
        <v>422.09000000000003</v>
      </c>
      <c r="L284" s="17">
        <f>SUM(L279:L282)</f>
        <v>2.1480000000000001</v>
      </c>
      <c r="M284" s="15"/>
    </row>
    <row r="285" spans="2:13" x14ac:dyDescent="0.25">
      <c r="B285" s="218"/>
      <c r="C285" s="219"/>
      <c r="D285" s="227"/>
      <c r="E285" s="228"/>
      <c r="F285" s="229"/>
      <c r="G285" s="14"/>
      <c r="H285" s="15"/>
      <c r="I285" s="15"/>
      <c r="J285" s="15"/>
      <c r="K285" s="15"/>
      <c r="L285" s="16"/>
      <c r="M285" s="15"/>
    </row>
    <row r="286" spans="2:13" x14ac:dyDescent="0.25">
      <c r="B286" s="222" t="s">
        <v>12</v>
      </c>
      <c r="C286" s="223"/>
      <c r="D286" s="401"/>
      <c r="E286" s="341"/>
      <c r="F286" s="342"/>
      <c r="G286" s="119"/>
      <c r="H286" s="127"/>
      <c r="I286" s="127"/>
      <c r="J286" s="127"/>
      <c r="K286" s="127"/>
      <c r="L286" s="128"/>
      <c r="M286" s="99"/>
    </row>
    <row r="287" spans="2:13" x14ac:dyDescent="0.25">
      <c r="B287" s="382"/>
      <c r="C287" s="383"/>
      <c r="D287" s="364"/>
      <c r="E287" s="365"/>
      <c r="F287" s="366"/>
      <c r="G287" s="14"/>
      <c r="H287" s="15"/>
      <c r="I287" s="15"/>
      <c r="J287" s="15"/>
      <c r="K287" s="15"/>
      <c r="L287" s="16"/>
      <c r="M287" s="15"/>
    </row>
    <row r="288" spans="2:13" hidden="1" x14ac:dyDescent="0.25">
      <c r="B288" s="220" t="s">
        <v>13</v>
      </c>
      <c r="C288" s="221"/>
      <c r="D288" s="224" t="s">
        <v>98</v>
      </c>
      <c r="E288" s="225"/>
      <c r="F288" s="226"/>
      <c r="G288" s="7">
        <v>45</v>
      </c>
      <c r="H288" s="8">
        <v>0.72</v>
      </c>
      <c r="I288" s="8">
        <v>4.5449999999999999</v>
      </c>
      <c r="J288" s="8">
        <v>1.35</v>
      </c>
      <c r="K288" s="8">
        <v>49.05</v>
      </c>
      <c r="L288" s="9">
        <v>8.5050000000000008</v>
      </c>
      <c r="M288" s="8" t="s">
        <v>67</v>
      </c>
    </row>
    <row r="289" spans="2:13" x14ac:dyDescent="0.25">
      <c r="B289" s="102" t="s">
        <v>13</v>
      </c>
      <c r="C289" s="101"/>
      <c r="D289" s="233" t="s">
        <v>201</v>
      </c>
      <c r="E289" s="234"/>
      <c r="F289" s="235"/>
      <c r="G289" s="98">
        <v>30</v>
      </c>
      <c r="H289" s="28">
        <v>0.34</v>
      </c>
      <c r="I289" s="28">
        <v>2.13</v>
      </c>
      <c r="J289" s="28">
        <v>1.03</v>
      </c>
      <c r="K289" s="28">
        <v>25.07</v>
      </c>
      <c r="L289" s="9">
        <v>5.59</v>
      </c>
      <c r="M289" s="8" t="s">
        <v>203</v>
      </c>
    </row>
    <row r="290" spans="2:13" x14ac:dyDescent="0.25">
      <c r="B290" s="393"/>
      <c r="C290" s="394"/>
      <c r="D290" s="387" t="s">
        <v>171</v>
      </c>
      <c r="E290" s="388"/>
      <c r="F290" s="389"/>
      <c r="G290" s="410">
        <v>150</v>
      </c>
      <c r="H290" s="410">
        <v>1.3049999999999999</v>
      </c>
      <c r="I290" s="410">
        <v>2.67</v>
      </c>
      <c r="J290" s="410">
        <v>7.2149999999999999</v>
      </c>
      <c r="K290" s="410">
        <v>58.2</v>
      </c>
      <c r="L290" s="410">
        <v>5.5049999999999999</v>
      </c>
      <c r="M290" s="410" t="s">
        <v>190</v>
      </c>
    </row>
    <row r="291" spans="2:13" ht="8.25" customHeight="1" x14ac:dyDescent="0.25">
      <c r="B291" s="395"/>
      <c r="C291" s="396"/>
      <c r="D291" s="390"/>
      <c r="E291" s="391"/>
      <c r="F291" s="392"/>
      <c r="G291" s="411"/>
      <c r="H291" s="411"/>
      <c r="I291" s="411"/>
      <c r="J291" s="411"/>
      <c r="K291" s="411"/>
      <c r="L291" s="411"/>
      <c r="M291" s="411"/>
    </row>
    <row r="292" spans="2:13" ht="1.5" hidden="1" customHeight="1" x14ac:dyDescent="0.25">
      <c r="B292" s="108"/>
      <c r="C292" s="109"/>
      <c r="D292" s="110"/>
      <c r="E292" s="111"/>
      <c r="F292" s="112"/>
      <c r="G292" s="91"/>
      <c r="H292" s="91"/>
      <c r="I292" s="91"/>
      <c r="J292" s="91"/>
      <c r="K292" s="91"/>
      <c r="L292" s="91"/>
      <c r="M292" s="91"/>
    </row>
    <row r="293" spans="2:13" ht="15" customHeight="1" x14ac:dyDescent="0.25">
      <c r="B293" s="218"/>
      <c r="C293" s="219"/>
      <c r="D293" s="370" t="s">
        <v>43</v>
      </c>
      <c r="E293" s="371"/>
      <c r="F293" s="372"/>
      <c r="G293" s="143">
        <v>7</v>
      </c>
      <c r="H293" s="143">
        <v>0.182</v>
      </c>
      <c r="I293" s="143">
        <v>1.05</v>
      </c>
      <c r="J293" s="143">
        <v>0.32400000000000001</v>
      </c>
      <c r="K293" s="143">
        <v>11.34</v>
      </c>
      <c r="L293" s="150">
        <v>2.8000000000000001E-2</v>
      </c>
      <c r="M293" s="143" t="s">
        <v>51</v>
      </c>
    </row>
    <row r="294" spans="2:13" x14ac:dyDescent="0.25">
      <c r="B294" s="382"/>
      <c r="C294" s="383"/>
      <c r="D294" s="265" t="s">
        <v>172</v>
      </c>
      <c r="E294" s="266"/>
      <c r="F294" s="267"/>
      <c r="G294" s="24">
        <v>150</v>
      </c>
      <c r="H294" s="25">
        <v>11.25</v>
      </c>
      <c r="I294" s="25">
        <v>12.225</v>
      </c>
      <c r="J294" s="25">
        <v>15.45</v>
      </c>
      <c r="K294" s="25">
        <v>217.94</v>
      </c>
      <c r="L294" s="10">
        <v>2.145</v>
      </c>
      <c r="M294" s="25" t="s">
        <v>191</v>
      </c>
    </row>
    <row r="295" spans="2:13" x14ac:dyDescent="0.25">
      <c r="B295" s="382"/>
      <c r="C295" s="383"/>
      <c r="D295" s="364" t="s">
        <v>14</v>
      </c>
      <c r="E295" s="365"/>
      <c r="F295" s="366"/>
      <c r="G295" s="7">
        <v>150</v>
      </c>
      <c r="H295" s="8">
        <v>0.78</v>
      </c>
      <c r="I295" s="8">
        <v>0</v>
      </c>
      <c r="J295" s="8">
        <v>20.22</v>
      </c>
      <c r="K295" s="8">
        <v>80.58</v>
      </c>
      <c r="L295" s="9">
        <v>0.6</v>
      </c>
      <c r="M295" s="8" t="s">
        <v>75</v>
      </c>
    </row>
    <row r="296" spans="2:13" x14ac:dyDescent="0.25">
      <c r="B296" s="220"/>
      <c r="C296" s="221"/>
      <c r="D296" s="277" t="s">
        <v>15</v>
      </c>
      <c r="E296" s="278"/>
      <c r="F296" s="279"/>
      <c r="G296" s="209">
        <v>35</v>
      </c>
      <c r="H296" s="8">
        <v>2.31</v>
      </c>
      <c r="I296" s="8">
        <v>0.32</v>
      </c>
      <c r="J296" s="8">
        <v>11.69</v>
      </c>
      <c r="K296" s="8">
        <v>60.9</v>
      </c>
      <c r="L296" s="9"/>
      <c r="M296" s="8" t="s">
        <v>53</v>
      </c>
    </row>
    <row r="297" spans="2:13" x14ac:dyDescent="0.25">
      <c r="B297" s="218"/>
      <c r="C297" s="219"/>
      <c r="D297" s="227"/>
      <c r="E297" s="228"/>
      <c r="F297" s="229"/>
      <c r="G297" s="14"/>
      <c r="H297" s="15"/>
      <c r="I297" s="15"/>
      <c r="J297" s="15"/>
      <c r="K297" s="15"/>
      <c r="L297" s="16"/>
      <c r="M297" s="15"/>
    </row>
    <row r="298" spans="2:13" x14ac:dyDescent="0.25">
      <c r="B298" s="222" t="s">
        <v>62</v>
      </c>
      <c r="C298" s="223"/>
      <c r="D298" s="230"/>
      <c r="E298" s="231"/>
      <c r="F298" s="232"/>
      <c r="G298" s="17">
        <v>487</v>
      </c>
      <c r="H298" s="17">
        <f>SUM(H288:H296)</f>
        <v>16.887</v>
      </c>
      <c r="I298" s="17">
        <f>SUM(I288:I296)</f>
        <v>22.939999999999998</v>
      </c>
      <c r="J298" s="17">
        <f>SUM(J288:J296)</f>
        <v>57.278999999999996</v>
      </c>
      <c r="K298" s="17">
        <f>SUM(K288:K296)</f>
        <v>503.08</v>
      </c>
      <c r="L298" s="17">
        <f>SUM(L288:L296)</f>
        <v>22.373000000000001</v>
      </c>
      <c r="M298" s="15"/>
    </row>
    <row r="299" spans="2:13" x14ac:dyDescent="0.25">
      <c r="B299" s="222"/>
      <c r="C299" s="223"/>
      <c r="D299" s="224"/>
      <c r="E299" s="225"/>
      <c r="F299" s="226"/>
      <c r="G299" s="14"/>
      <c r="H299" s="15"/>
      <c r="I299" s="15"/>
      <c r="J299" s="15"/>
      <c r="K299" s="15"/>
      <c r="L299" s="16"/>
      <c r="M299" s="15"/>
    </row>
    <row r="300" spans="2:13" x14ac:dyDescent="0.25">
      <c r="B300" s="220"/>
      <c r="C300" s="221"/>
      <c r="D300" s="376"/>
      <c r="E300" s="377"/>
      <c r="F300" s="378"/>
      <c r="G300" s="14"/>
      <c r="H300" s="15"/>
      <c r="I300" s="15"/>
      <c r="J300" s="15"/>
      <c r="K300" s="15"/>
      <c r="L300" s="16"/>
      <c r="M300" s="15"/>
    </row>
    <row r="301" spans="2:13" x14ac:dyDescent="0.25">
      <c r="B301" s="220" t="s">
        <v>16</v>
      </c>
      <c r="C301" s="221"/>
      <c r="D301" s="233" t="s">
        <v>115</v>
      </c>
      <c r="E301" s="234"/>
      <c r="F301" s="235"/>
      <c r="G301" s="7">
        <v>70</v>
      </c>
      <c r="H301" s="8">
        <v>5.5</v>
      </c>
      <c r="I301" s="8">
        <v>4.0999999999999996</v>
      </c>
      <c r="J301" s="8">
        <v>35.799999999999997</v>
      </c>
      <c r="K301" s="8">
        <v>204</v>
      </c>
      <c r="L301" s="9">
        <v>0.02</v>
      </c>
      <c r="M301" s="8" t="s">
        <v>79</v>
      </c>
    </row>
    <row r="302" spans="2:13" x14ac:dyDescent="0.25">
      <c r="B302" s="220"/>
      <c r="C302" s="221"/>
      <c r="D302" s="224" t="s">
        <v>106</v>
      </c>
      <c r="E302" s="225"/>
      <c r="F302" s="226"/>
      <c r="G302" s="14">
        <v>150</v>
      </c>
      <c r="H302" s="15">
        <v>4.22</v>
      </c>
      <c r="I302" s="15">
        <v>4.5</v>
      </c>
      <c r="J302" s="15">
        <v>7.2</v>
      </c>
      <c r="K302" s="15">
        <v>90</v>
      </c>
      <c r="L302" s="16">
        <v>1.26</v>
      </c>
      <c r="M302" s="15" t="s">
        <v>64</v>
      </c>
    </row>
    <row r="303" spans="2:13" x14ac:dyDescent="0.25">
      <c r="B303" s="220"/>
      <c r="C303" s="221"/>
      <c r="D303" s="224"/>
      <c r="E303" s="225"/>
      <c r="F303" s="226"/>
      <c r="G303" s="14"/>
      <c r="H303" s="15"/>
      <c r="I303" s="15"/>
      <c r="J303" s="15"/>
      <c r="K303" s="15"/>
      <c r="L303" s="16"/>
      <c r="M303" s="15" t="s">
        <v>64</v>
      </c>
    </row>
    <row r="304" spans="2:13" x14ac:dyDescent="0.25">
      <c r="B304" s="218"/>
      <c r="C304" s="219"/>
      <c r="D304" s="227"/>
      <c r="E304" s="228"/>
      <c r="F304" s="229"/>
      <c r="G304" s="14"/>
      <c r="H304" s="15"/>
      <c r="I304" s="15"/>
      <c r="J304" s="15"/>
      <c r="K304" s="15"/>
      <c r="L304" s="16"/>
      <c r="M304" s="15"/>
    </row>
    <row r="305" spans="2:13" x14ac:dyDescent="0.25">
      <c r="B305" s="222" t="s">
        <v>63</v>
      </c>
      <c r="C305" s="223"/>
      <c r="D305" s="230"/>
      <c r="E305" s="231"/>
      <c r="F305" s="232"/>
      <c r="G305" s="17">
        <f t="shared" ref="G305:L305" si="23">SUM(G301:G303)</f>
        <v>220</v>
      </c>
      <c r="H305" s="17">
        <f t="shared" si="23"/>
        <v>9.7199999999999989</v>
      </c>
      <c r="I305" s="17">
        <f t="shared" si="23"/>
        <v>8.6</v>
      </c>
      <c r="J305" s="17">
        <f t="shared" si="23"/>
        <v>43</v>
      </c>
      <c r="K305" s="17">
        <f t="shared" si="23"/>
        <v>294</v>
      </c>
      <c r="L305" s="17">
        <f t="shared" si="23"/>
        <v>1.28</v>
      </c>
      <c r="M305" s="15"/>
    </row>
    <row r="306" spans="2:13" x14ac:dyDescent="0.25">
      <c r="B306" s="220"/>
      <c r="C306" s="221"/>
      <c r="D306" s="224"/>
      <c r="E306" s="225"/>
      <c r="F306" s="226"/>
      <c r="G306" s="14"/>
      <c r="H306" s="15"/>
      <c r="I306" s="15"/>
      <c r="J306" s="15"/>
      <c r="K306" s="15"/>
      <c r="L306" s="16"/>
      <c r="M306" s="15"/>
    </row>
    <row r="307" spans="2:13" x14ac:dyDescent="0.25">
      <c r="B307" s="216" t="s">
        <v>39</v>
      </c>
      <c r="C307" s="217"/>
      <c r="D307" s="216"/>
      <c r="E307" s="260"/>
      <c r="F307" s="217"/>
      <c r="G307" s="17">
        <f t="shared" ref="G307:L307" si="24">SUM(G284,G286,G298,G305)</f>
        <v>1064</v>
      </c>
      <c r="H307" s="18">
        <f t="shared" si="24"/>
        <v>36.861999999999995</v>
      </c>
      <c r="I307" s="18">
        <f t="shared" si="24"/>
        <v>47.006</v>
      </c>
      <c r="J307" s="18">
        <f t="shared" si="24"/>
        <v>160.73599999999999</v>
      </c>
      <c r="K307" s="18">
        <f t="shared" si="24"/>
        <v>1219.17</v>
      </c>
      <c r="L307" s="18">
        <f t="shared" si="24"/>
        <v>25.801000000000002</v>
      </c>
      <c r="M307" s="19"/>
    </row>
    <row r="308" spans="2:13" s="79" customFormat="1" x14ac:dyDescent="0.25">
      <c r="B308" s="218"/>
      <c r="C308" s="219"/>
      <c r="D308" s="227"/>
      <c r="E308" s="228"/>
      <c r="F308" s="229"/>
      <c r="G308" s="14"/>
      <c r="H308" s="15"/>
      <c r="I308" s="15"/>
      <c r="J308" s="15"/>
      <c r="K308" s="15"/>
      <c r="L308" s="16"/>
      <c r="M308" s="15"/>
    </row>
    <row r="309" spans="2:13" s="79" customFormat="1" x14ac:dyDescent="0.25">
      <c r="B309" s="338" t="s">
        <v>40</v>
      </c>
      <c r="C309" s="340"/>
      <c r="D309" s="338"/>
      <c r="E309" s="339"/>
      <c r="F309" s="340"/>
      <c r="G309" s="76">
        <f t="shared" ref="G309:L309" si="25">SUM(G32,G64,G96,G128,G156,G185,G214,G245,G276,G307)</f>
        <v>12257</v>
      </c>
      <c r="H309" s="77">
        <f t="shared" si="25"/>
        <v>373.29499999999996</v>
      </c>
      <c r="I309" s="77">
        <f t="shared" si="25"/>
        <v>411.29600000000005</v>
      </c>
      <c r="J309" s="77">
        <f t="shared" si="25"/>
        <v>1656.7429999999999</v>
      </c>
      <c r="K309" s="77">
        <f t="shared" si="25"/>
        <v>11785.609999999999</v>
      </c>
      <c r="L309" s="77">
        <f t="shared" si="25"/>
        <v>259.37050000000005</v>
      </c>
      <c r="M309" s="78"/>
    </row>
    <row r="310" spans="2:13" s="79" customFormat="1" x14ac:dyDescent="0.25">
      <c r="B310" s="422" t="s">
        <v>41</v>
      </c>
      <c r="C310" s="423"/>
      <c r="D310" s="412"/>
      <c r="E310" s="413"/>
      <c r="F310" s="414"/>
      <c r="G310" s="420">
        <f t="shared" ref="G310:L310" si="26">G309/10</f>
        <v>1225.7</v>
      </c>
      <c r="H310" s="418">
        <f t="shared" si="26"/>
        <v>37.329499999999996</v>
      </c>
      <c r="I310" s="418">
        <f t="shared" si="26"/>
        <v>41.129600000000003</v>
      </c>
      <c r="J310" s="418">
        <f t="shared" si="26"/>
        <v>165.67429999999999</v>
      </c>
      <c r="K310" s="418">
        <f t="shared" si="26"/>
        <v>1178.5609999999999</v>
      </c>
      <c r="L310" s="418">
        <f t="shared" si="26"/>
        <v>25.937050000000006</v>
      </c>
      <c r="M310" s="418"/>
    </row>
    <row r="311" spans="2:13" x14ac:dyDescent="0.25">
      <c r="B311" s="424"/>
      <c r="C311" s="425"/>
      <c r="D311" s="415"/>
      <c r="E311" s="416"/>
      <c r="F311" s="417"/>
      <c r="G311" s="421"/>
      <c r="H311" s="419"/>
      <c r="I311" s="419"/>
      <c r="J311" s="419"/>
      <c r="K311" s="419"/>
      <c r="L311" s="419"/>
      <c r="M311" s="419"/>
    </row>
    <row r="312" spans="2:13" x14ac:dyDescent="0.25">
      <c r="B312" s="312" t="s">
        <v>42</v>
      </c>
      <c r="C312" s="314"/>
      <c r="D312" s="321"/>
      <c r="E312" s="322"/>
      <c r="F312" s="323"/>
      <c r="G312" s="332"/>
      <c r="H312" s="318">
        <v>3.6</v>
      </c>
      <c r="I312" s="318">
        <v>3.7</v>
      </c>
      <c r="J312" s="318">
        <v>13</v>
      </c>
      <c r="K312" s="318"/>
      <c r="L312" s="367">
        <v>4.5999999999999999E-2</v>
      </c>
      <c r="M312" s="318"/>
    </row>
    <row r="313" spans="2:13" x14ac:dyDescent="0.25">
      <c r="B313" s="327"/>
      <c r="C313" s="328"/>
      <c r="D313" s="324"/>
      <c r="E313" s="325"/>
      <c r="F313" s="326"/>
      <c r="G313" s="334"/>
      <c r="H313" s="319"/>
      <c r="I313" s="319"/>
      <c r="J313" s="319"/>
      <c r="K313" s="319"/>
      <c r="L313" s="319"/>
      <c r="M313" s="319"/>
    </row>
    <row r="314" spans="2:13" x14ac:dyDescent="0.25">
      <c r="B314" s="327"/>
      <c r="C314" s="328"/>
      <c r="D314" s="324"/>
      <c r="E314" s="325"/>
      <c r="F314" s="326"/>
      <c r="G314" s="334"/>
      <c r="H314" s="319"/>
      <c r="I314" s="319"/>
      <c r="J314" s="319"/>
      <c r="K314" s="319"/>
      <c r="L314" s="319"/>
      <c r="M314" s="319"/>
    </row>
    <row r="315" spans="2:13" ht="15.75" x14ac:dyDescent="0.25">
      <c r="B315" s="239"/>
      <c r="C315" s="241"/>
      <c r="D315" s="220"/>
      <c r="E315" s="310"/>
      <c r="F315" s="221"/>
      <c r="G315" s="14"/>
      <c r="H315" s="15"/>
      <c r="I315" s="15"/>
      <c r="J315" s="15"/>
      <c r="K315" s="15"/>
      <c r="L315" s="16"/>
      <c r="M315" s="15"/>
    </row>
    <row r="316" spans="2:13" x14ac:dyDescent="0.25">
      <c r="B316" s="220"/>
      <c r="C316" s="221"/>
      <c r="D316" s="220"/>
      <c r="E316" s="310"/>
      <c r="F316" s="221"/>
      <c r="G316" s="14"/>
      <c r="H316" s="15"/>
      <c r="I316" s="15"/>
      <c r="J316" s="15"/>
      <c r="K316" s="15"/>
      <c r="L316" s="16"/>
      <c r="M316" s="15"/>
    </row>
    <row r="317" spans="2:13" x14ac:dyDescent="0.25">
      <c r="B317" s="220"/>
      <c r="C317" s="221"/>
      <c r="D317" s="220"/>
      <c r="E317" s="310"/>
      <c r="F317" s="221"/>
      <c r="G317" s="14"/>
      <c r="H317" s="15"/>
      <c r="I317" s="15"/>
      <c r="J317" s="15"/>
      <c r="K317" s="15"/>
      <c r="L317" s="16"/>
      <c r="M317" s="15"/>
    </row>
    <row r="318" spans="2:13" x14ac:dyDescent="0.25">
      <c r="B318" s="220"/>
      <c r="C318" s="221"/>
      <c r="D318" s="220"/>
      <c r="E318" s="310"/>
      <c r="F318" s="221"/>
      <c r="G318" s="14"/>
      <c r="H318" s="15"/>
      <c r="I318" s="15"/>
      <c r="J318" s="15"/>
      <c r="K318" s="15"/>
      <c r="L318" s="16"/>
      <c r="M318" s="15"/>
    </row>
    <row r="319" spans="2:13" x14ac:dyDescent="0.25">
      <c r="B319" s="220"/>
      <c r="C319" s="221"/>
      <c r="D319" s="220"/>
      <c r="E319" s="310"/>
      <c r="F319" s="221"/>
      <c r="G319" s="14"/>
      <c r="H319" s="15"/>
      <c r="I319" s="15"/>
      <c r="J319" s="15"/>
      <c r="K319" s="15"/>
      <c r="L319" s="16"/>
      <c r="M319" s="15"/>
    </row>
    <row r="320" spans="2:13" x14ac:dyDescent="0.25">
      <c r="B320" s="220"/>
      <c r="C320" s="221"/>
      <c r="D320" s="220"/>
      <c r="E320" s="310"/>
      <c r="F320" s="221"/>
      <c r="G320" s="14"/>
      <c r="H320" s="15"/>
      <c r="I320" s="15"/>
      <c r="J320" s="15"/>
      <c r="K320" s="15"/>
      <c r="L320" s="16"/>
      <c r="M320" s="15"/>
    </row>
    <row r="321" spans="2:13" x14ac:dyDescent="0.25">
      <c r="B321" s="220"/>
      <c r="C321" s="221"/>
      <c r="D321" s="220"/>
      <c r="E321" s="310"/>
      <c r="F321" s="221"/>
      <c r="G321" s="14"/>
      <c r="H321" s="15"/>
      <c r="I321" s="15"/>
      <c r="J321" s="15"/>
      <c r="K321" s="15"/>
      <c r="L321" s="16"/>
      <c r="M321" s="15"/>
    </row>
    <row r="322" spans="2:13" x14ac:dyDescent="0.25">
      <c r="B322" s="220"/>
      <c r="C322" s="221"/>
      <c r="D322" s="220"/>
      <c r="E322" s="310"/>
      <c r="F322" s="221"/>
      <c r="G322" s="14"/>
      <c r="H322" s="15"/>
      <c r="I322" s="15"/>
      <c r="J322" s="15"/>
      <c r="K322" s="15"/>
      <c r="L322" s="16"/>
      <c r="M322" s="15"/>
    </row>
    <row r="323" spans="2:13" x14ac:dyDescent="0.25">
      <c r="B323" s="220"/>
      <c r="C323" s="221"/>
      <c r="D323" s="312"/>
      <c r="E323" s="313"/>
      <c r="F323" s="314"/>
      <c r="G323" s="332"/>
      <c r="H323" s="318"/>
      <c r="I323" s="318"/>
      <c r="J323" s="318"/>
      <c r="K323" s="318"/>
      <c r="L323" s="318"/>
      <c r="M323" s="318"/>
    </row>
    <row r="324" spans="2:13" x14ac:dyDescent="0.25">
      <c r="B324" s="220"/>
      <c r="C324" s="221"/>
      <c r="D324" s="315"/>
      <c r="E324" s="316"/>
      <c r="F324" s="317"/>
      <c r="G324" s="333"/>
      <c r="H324" s="320"/>
      <c r="I324" s="320"/>
      <c r="J324" s="320"/>
      <c r="K324" s="320"/>
      <c r="L324" s="320"/>
      <c r="M324" s="320"/>
    </row>
    <row r="325" spans="2:13" x14ac:dyDescent="0.25">
      <c r="B325" s="220"/>
      <c r="C325" s="221"/>
      <c r="D325" s="220"/>
      <c r="E325" s="310"/>
      <c r="F325" s="221"/>
      <c r="G325" s="14"/>
      <c r="H325" s="15"/>
      <c r="I325" s="15"/>
      <c r="J325" s="15"/>
      <c r="K325" s="15"/>
      <c r="L325" s="16"/>
      <c r="M325" s="15"/>
    </row>
    <row r="326" spans="2:13" x14ac:dyDescent="0.25">
      <c r="B326" s="220"/>
      <c r="C326" s="221"/>
      <c r="D326" s="220"/>
      <c r="E326" s="310"/>
      <c r="F326" s="221"/>
      <c r="G326" s="14"/>
      <c r="H326" s="15"/>
      <c r="I326" s="15"/>
      <c r="J326" s="15"/>
      <c r="K326" s="15"/>
      <c r="L326" s="16"/>
      <c r="M326" s="15"/>
    </row>
    <row r="327" spans="2:13" x14ac:dyDescent="0.25">
      <c r="B327" s="220"/>
      <c r="C327" s="221"/>
      <c r="D327" s="220"/>
      <c r="E327" s="310"/>
      <c r="F327" s="221"/>
      <c r="G327" s="14"/>
      <c r="H327" s="15"/>
      <c r="I327" s="15"/>
      <c r="J327" s="15"/>
      <c r="K327" s="15"/>
      <c r="L327" s="16"/>
      <c r="M327" s="15"/>
    </row>
    <row r="328" spans="2:13" x14ac:dyDescent="0.25">
      <c r="B328" s="220"/>
      <c r="C328" s="221"/>
      <c r="D328" s="220"/>
      <c r="E328" s="310"/>
      <c r="F328" s="221"/>
      <c r="G328" s="14"/>
      <c r="H328" s="15"/>
      <c r="I328" s="15"/>
      <c r="J328" s="15"/>
      <c r="K328" s="15"/>
      <c r="L328" s="16"/>
      <c r="M328" s="15"/>
    </row>
    <row r="329" spans="2:13" x14ac:dyDescent="0.25">
      <c r="B329" s="220"/>
      <c r="C329" s="221"/>
      <c r="D329" s="220"/>
      <c r="E329" s="310"/>
      <c r="F329" s="221"/>
      <c r="G329" s="14"/>
      <c r="H329" s="15"/>
      <c r="I329" s="15"/>
      <c r="J329" s="15"/>
      <c r="K329" s="15"/>
      <c r="L329" s="16"/>
      <c r="M329" s="15"/>
    </row>
    <row r="330" spans="2:13" x14ac:dyDescent="0.25">
      <c r="B330" s="220"/>
      <c r="C330" s="221"/>
      <c r="D330" s="220"/>
      <c r="E330" s="310"/>
      <c r="F330" s="221"/>
      <c r="G330" s="14"/>
      <c r="H330" s="15"/>
      <c r="I330" s="15"/>
      <c r="J330" s="15"/>
      <c r="K330" s="15"/>
      <c r="L330" s="16"/>
      <c r="M330" s="15"/>
    </row>
    <row r="331" spans="2:13" x14ac:dyDescent="0.25">
      <c r="B331" s="220"/>
      <c r="C331" s="221"/>
      <c r="D331" s="220"/>
      <c r="E331" s="310"/>
      <c r="F331" s="221"/>
      <c r="G331" s="14"/>
      <c r="H331" s="15"/>
      <c r="I331" s="15"/>
      <c r="J331" s="15"/>
      <c r="K331" s="15"/>
      <c r="L331" s="16"/>
      <c r="M331" s="15"/>
    </row>
    <row r="332" spans="2:13" x14ac:dyDescent="0.25">
      <c r="B332" s="220"/>
      <c r="C332" s="221"/>
      <c r="D332" s="220"/>
      <c r="E332" s="310"/>
      <c r="F332" s="221"/>
      <c r="G332" s="14"/>
      <c r="H332" s="15"/>
      <c r="I332" s="15"/>
      <c r="J332" s="15"/>
      <c r="K332" s="15"/>
      <c r="L332" s="16"/>
      <c r="M332" s="15"/>
    </row>
    <row r="333" spans="2:13" x14ac:dyDescent="0.25">
      <c r="B333" s="216"/>
      <c r="C333" s="217"/>
      <c r="D333" s="216"/>
      <c r="E333" s="260"/>
      <c r="F333" s="217"/>
      <c r="G333" s="17"/>
      <c r="H333" s="18"/>
      <c r="I333" s="18"/>
      <c r="J333" s="18"/>
      <c r="K333" s="18"/>
      <c r="L333" s="18"/>
      <c r="M333" s="19"/>
    </row>
    <row r="334" spans="2:13" ht="15.75" x14ac:dyDescent="0.25">
      <c r="B334" s="239"/>
      <c r="C334" s="241"/>
      <c r="D334" s="220"/>
      <c r="E334" s="310"/>
      <c r="F334" s="221"/>
      <c r="G334" s="14"/>
      <c r="H334" s="15"/>
      <c r="I334" s="15"/>
      <c r="J334" s="15"/>
      <c r="K334" s="15"/>
      <c r="L334" s="16"/>
      <c r="M334" s="15"/>
    </row>
    <row r="335" spans="2:13" x14ac:dyDescent="0.25">
      <c r="B335" s="220"/>
      <c r="C335" s="221"/>
      <c r="D335" s="220"/>
      <c r="E335" s="310"/>
      <c r="F335" s="221"/>
      <c r="G335" s="14"/>
      <c r="H335" s="15"/>
      <c r="I335" s="15"/>
      <c r="J335" s="15"/>
      <c r="K335" s="15"/>
      <c r="L335" s="16"/>
      <c r="M335" s="15"/>
    </row>
    <row r="336" spans="2:13" x14ac:dyDescent="0.25">
      <c r="B336" s="220"/>
      <c r="C336" s="221"/>
      <c r="D336" s="220"/>
      <c r="E336" s="310"/>
      <c r="F336" s="221"/>
      <c r="G336" s="14"/>
      <c r="H336" s="15"/>
      <c r="I336" s="15"/>
      <c r="J336" s="15"/>
      <c r="K336" s="15"/>
      <c r="L336" s="16"/>
      <c r="M336" s="15"/>
    </row>
    <row r="337" spans="2:13" x14ac:dyDescent="0.25">
      <c r="B337" s="220"/>
      <c r="C337" s="221"/>
      <c r="D337" s="220"/>
      <c r="E337" s="310"/>
      <c r="F337" s="221"/>
      <c r="G337" s="14"/>
      <c r="H337" s="15"/>
      <c r="I337" s="15"/>
      <c r="J337" s="15"/>
      <c r="K337" s="15"/>
      <c r="L337" s="16"/>
      <c r="M337" s="15"/>
    </row>
    <row r="338" spans="2:13" x14ac:dyDescent="0.25">
      <c r="B338" s="220"/>
      <c r="C338" s="221"/>
      <c r="D338" s="220"/>
      <c r="E338" s="310"/>
      <c r="F338" s="221"/>
      <c r="G338" s="14"/>
      <c r="H338" s="15"/>
      <c r="I338" s="15"/>
      <c r="J338" s="15"/>
      <c r="K338" s="15"/>
      <c r="L338" s="16"/>
      <c r="M338" s="15"/>
    </row>
    <row r="339" spans="2:13" x14ac:dyDescent="0.25">
      <c r="B339" s="220"/>
      <c r="C339" s="221"/>
      <c r="D339" s="220"/>
      <c r="E339" s="310"/>
      <c r="F339" s="221"/>
      <c r="G339" s="14"/>
      <c r="H339" s="15"/>
      <c r="I339" s="15"/>
      <c r="J339" s="15"/>
      <c r="K339" s="15"/>
      <c r="L339" s="16"/>
      <c r="M339" s="15"/>
    </row>
    <row r="340" spans="2:13" x14ac:dyDescent="0.25">
      <c r="B340" s="220"/>
      <c r="C340" s="221"/>
      <c r="D340" s="220"/>
      <c r="E340" s="310"/>
      <c r="F340" s="221"/>
      <c r="G340" s="14"/>
      <c r="H340" s="15"/>
      <c r="I340" s="15"/>
      <c r="J340" s="15"/>
      <c r="K340" s="15"/>
      <c r="L340" s="16"/>
      <c r="M340" s="15"/>
    </row>
    <row r="341" spans="2:13" x14ac:dyDescent="0.25">
      <c r="B341" s="220"/>
      <c r="C341" s="221"/>
      <c r="D341" s="312"/>
      <c r="E341" s="313"/>
      <c r="F341" s="314"/>
      <c r="G341" s="332"/>
      <c r="H341" s="318"/>
      <c r="I341" s="318"/>
      <c r="J341" s="318"/>
      <c r="K341" s="318"/>
      <c r="L341" s="318"/>
      <c r="M341" s="318"/>
    </row>
    <row r="342" spans="2:13" x14ac:dyDescent="0.25">
      <c r="B342" s="220"/>
      <c r="C342" s="221"/>
      <c r="D342" s="315"/>
      <c r="E342" s="316"/>
      <c r="F342" s="317"/>
      <c r="G342" s="333"/>
      <c r="H342" s="320"/>
      <c r="I342" s="320"/>
      <c r="J342" s="320"/>
      <c r="K342" s="320"/>
      <c r="L342" s="320"/>
      <c r="M342" s="320"/>
    </row>
    <row r="343" spans="2:13" x14ac:dyDescent="0.25">
      <c r="B343" s="220"/>
      <c r="C343" s="221"/>
      <c r="D343" s="220"/>
      <c r="E343" s="310"/>
      <c r="F343" s="221"/>
      <c r="G343" s="14"/>
      <c r="H343" s="15"/>
      <c r="I343" s="15"/>
      <c r="J343" s="15"/>
      <c r="K343" s="15"/>
      <c r="L343" s="16"/>
      <c r="M343" s="15"/>
    </row>
    <row r="344" spans="2:13" x14ac:dyDescent="0.25">
      <c r="B344" s="220"/>
      <c r="C344" s="221"/>
      <c r="D344" s="220"/>
      <c r="E344" s="310"/>
      <c r="F344" s="221"/>
      <c r="G344" s="14"/>
      <c r="H344" s="15"/>
      <c r="I344" s="15"/>
      <c r="J344" s="15"/>
      <c r="K344" s="15"/>
      <c r="L344" s="16"/>
      <c r="M344" s="15"/>
    </row>
    <row r="345" spans="2:13" x14ac:dyDescent="0.25">
      <c r="B345" s="220"/>
      <c r="C345" s="221"/>
      <c r="D345" s="220"/>
      <c r="E345" s="310"/>
      <c r="F345" s="221"/>
      <c r="G345" s="14"/>
      <c r="H345" s="15"/>
      <c r="I345" s="15"/>
      <c r="J345" s="15"/>
      <c r="K345" s="15"/>
      <c r="L345" s="16"/>
      <c r="M345" s="15"/>
    </row>
    <row r="346" spans="2:13" x14ac:dyDescent="0.25">
      <c r="B346" s="220"/>
      <c r="C346" s="221"/>
      <c r="D346" s="220"/>
      <c r="E346" s="310"/>
      <c r="F346" s="221"/>
      <c r="G346" s="14"/>
      <c r="H346" s="15"/>
      <c r="I346" s="15"/>
      <c r="J346" s="15"/>
      <c r="K346" s="15"/>
      <c r="L346" s="16"/>
      <c r="M346" s="15"/>
    </row>
    <row r="347" spans="2:13" x14ac:dyDescent="0.25">
      <c r="B347" s="220"/>
      <c r="C347" s="221"/>
      <c r="D347" s="220"/>
      <c r="E347" s="310"/>
      <c r="F347" s="221"/>
      <c r="G347" s="14"/>
      <c r="H347" s="15"/>
      <c r="I347" s="15"/>
      <c r="J347" s="15"/>
      <c r="K347" s="15"/>
      <c r="L347" s="16"/>
      <c r="M347" s="15"/>
    </row>
    <row r="348" spans="2:13" x14ac:dyDescent="0.25">
      <c r="B348" s="220"/>
      <c r="C348" s="221"/>
      <c r="D348" s="220"/>
      <c r="E348" s="310"/>
      <c r="F348" s="221"/>
      <c r="G348" s="14"/>
      <c r="H348" s="15"/>
      <c r="I348" s="15"/>
      <c r="J348" s="15"/>
      <c r="K348" s="15"/>
      <c r="L348" s="16"/>
      <c r="M348" s="15"/>
    </row>
    <row r="349" spans="2:13" x14ac:dyDescent="0.25">
      <c r="B349" s="220"/>
      <c r="C349" s="221"/>
      <c r="D349" s="220"/>
      <c r="E349" s="310"/>
      <c r="F349" s="221"/>
      <c r="G349" s="14"/>
      <c r="H349" s="15"/>
      <c r="I349" s="15"/>
      <c r="J349" s="15"/>
      <c r="K349" s="15"/>
      <c r="L349" s="16"/>
      <c r="M349" s="15"/>
    </row>
    <row r="350" spans="2:13" x14ac:dyDescent="0.25">
      <c r="B350" s="220"/>
      <c r="C350" s="221"/>
      <c r="D350" s="220"/>
      <c r="E350" s="310"/>
      <c r="F350" s="221"/>
      <c r="G350" s="14"/>
      <c r="H350" s="15"/>
      <c r="I350" s="15"/>
      <c r="J350" s="15"/>
      <c r="K350" s="15"/>
      <c r="L350" s="16"/>
      <c r="M350" s="15"/>
    </row>
    <row r="351" spans="2:13" x14ac:dyDescent="0.25">
      <c r="B351" s="216"/>
      <c r="C351" s="217"/>
      <c r="D351" s="216"/>
      <c r="E351" s="260"/>
      <c r="F351" s="217"/>
      <c r="G351" s="17"/>
      <c r="H351" s="18"/>
      <c r="I351" s="18"/>
      <c r="J351" s="18"/>
      <c r="K351" s="18"/>
      <c r="L351" s="18"/>
      <c r="M351" s="19"/>
    </row>
    <row r="352" spans="2:13" ht="15.75" x14ac:dyDescent="0.25">
      <c r="B352" s="239"/>
      <c r="C352" s="241"/>
      <c r="D352" s="220"/>
      <c r="E352" s="310"/>
      <c r="F352" s="221"/>
      <c r="G352" s="14"/>
      <c r="H352" s="15"/>
      <c r="I352" s="15"/>
      <c r="J352" s="15"/>
      <c r="K352" s="15"/>
      <c r="L352" s="16"/>
      <c r="M352" s="15"/>
    </row>
    <row r="353" spans="2:13" x14ac:dyDescent="0.25">
      <c r="B353" s="220"/>
      <c r="C353" s="221"/>
      <c r="D353" s="220"/>
      <c r="E353" s="310"/>
      <c r="F353" s="221"/>
      <c r="G353" s="14"/>
      <c r="H353" s="15"/>
      <c r="I353" s="15"/>
      <c r="J353" s="15"/>
      <c r="K353" s="15"/>
      <c r="L353" s="16"/>
      <c r="M353" s="15"/>
    </row>
    <row r="354" spans="2:13" x14ac:dyDescent="0.25">
      <c r="B354" s="220"/>
      <c r="C354" s="221"/>
      <c r="D354" s="220"/>
      <c r="E354" s="310"/>
      <c r="F354" s="221"/>
      <c r="G354" s="14"/>
      <c r="H354" s="15"/>
      <c r="I354" s="15"/>
      <c r="J354" s="15"/>
      <c r="K354" s="15"/>
      <c r="L354" s="16"/>
      <c r="M354" s="15"/>
    </row>
    <row r="355" spans="2:13" x14ac:dyDescent="0.25">
      <c r="B355" s="220"/>
      <c r="C355" s="221"/>
      <c r="D355" s="220"/>
      <c r="E355" s="310"/>
      <c r="F355" s="221"/>
      <c r="G355" s="14"/>
      <c r="H355" s="15"/>
      <c r="I355" s="15"/>
      <c r="J355" s="15"/>
      <c r="K355" s="15"/>
      <c r="L355" s="16"/>
      <c r="M355" s="15"/>
    </row>
    <row r="356" spans="2:13" x14ac:dyDescent="0.25">
      <c r="B356" s="220"/>
      <c r="C356" s="221"/>
      <c r="D356" s="220"/>
      <c r="E356" s="310"/>
      <c r="F356" s="221"/>
      <c r="G356" s="14"/>
      <c r="H356" s="15"/>
      <c r="I356" s="15"/>
      <c r="J356" s="15"/>
      <c r="K356" s="15"/>
      <c r="L356" s="16"/>
      <c r="M356" s="15"/>
    </row>
    <row r="357" spans="2:13" x14ac:dyDescent="0.25">
      <c r="B357" s="220"/>
      <c r="C357" s="221"/>
      <c r="D357" s="220"/>
      <c r="E357" s="310"/>
      <c r="F357" s="221"/>
      <c r="G357" s="14"/>
      <c r="H357" s="15"/>
      <c r="I357" s="15"/>
      <c r="J357" s="15"/>
      <c r="K357" s="15"/>
      <c r="L357" s="16"/>
      <c r="M357" s="15"/>
    </row>
    <row r="358" spans="2:13" x14ac:dyDescent="0.25">
      <c r="B358" s="220"/>
      <c r="C358" s="221"/>
      <c r="D358" s="312"/>
      <c r="E358" s="313"/>
      <c r="F358" s="314"/>
      <c r="G358" s="332"/>
      <c r="H358" s="318"/>
      <c r="I358" s="318"/>
      <c r="J358" s="318"/>
      <c r="K358" s="318"/>
      <c r="L358" s="318"/>
      <c r="M358" s="318"/>
    </row>
    <row r="359" spans="2:13" x14ac:dyDescent="0.25">
      <c r="B359" s="220"/>
      <c r="C359" s="221"/>
      <c r="D359" s="315"/>
      <c r="E359" s="316"/>
      <c r="F359" s="317"/>
      <c r="G359" s="333"/>
      <c r="H359" s="320"/>
      <c r="I359" s="320"/>
      <c r="J359" s="320"/>
      <c r="K359" s="320"/>
      <c r="L359" s="320"/>
      <c r="M359" s="320"/>
    </row>
    <row r="360" spans="2:13" x14ac:dyDescent="0.25">
      <c r="B360" s="220"/>
      <c r="C360" s="221"/>
      <c r="D360" s="220"/>
      <c r="E360" s="310"/>
      <c r="F360" s="221"/>
      <c r="G360" s="14"/>
      <c r="H360" s="15"/>
      <c r="I360" s="15"/>
      <c r="J360" s="15"/>
      <c r="K360" s="15"/>
      <c r="L360" s="16"/>
      <c r="M360" s="15"/>
    </row>
    <row r="361" spans="2:13" x14ac:dyDescent="0.25">
      <c r="B361" s="220"/>
      <c r="C361" s="221"/>
      <c r="D361" s="220"/>
      <c r="E361" s="310"/>
      <c r="F361" s="221"/>
      <c r="G361" s="14"/>
      <c r="H361" s="15"/>
      <c r="I361" s="15"/>
      <c r="J361" s="15"/>
      <c r="K361" s="15"/>
      <c r="L361" s="16"/>
      <c r="M361" s="15"/>
    </row>
    <row r="362" spans="2:13" x14ac:dyDescent="0.25">
      <c r="B362" s="220"/>
      <c r="C362" s="221"/>
      <c r="D362" s="220"/>
      <c r="E362" s="310"/>
      <c r="F362" s="221"/>
      <c r="G362" s="14"/>
      <c r="H362" s="15"/>
      <c r="I362" s="15"/>
      <c r="J362" s="15"/>
      <c r="K362" s="15"/>
      <c r="L362" s="16"/>
      <c r="M362" s="15"/>
    </row>
    <row r="363" spans="2:13" x14ac:dyDescent="0.25">
      <c r="B363" s="220"/>
      <c r="C363" s="221"/>
      <c r="D363" s="220"/>
      <c r="E363" s="310"/>
      <c r="F363" s="221"/>
      <c r="G363" s="14"/>
      <c r="H363" s="15"/>
      <c r="I363" s="15"/>
      <c r="J363" s="15"/>
      <c r="K363" s="15"/>
      <c r="L363" s="16"/>
      <c r="M363" s="15"/>
    </row>
    <row r="364" spans="2:13" x14ac:dyDescent="0.25">
      <c r="B364" s="220"/>
      <c r="C364" s="221"/>
      <c r="D364" s="220"/>
      <c r="E364" s="310"/>
      <c r="F364" s="221"/>
      <c r="G364" s="14"/>
      <c r="H364" s="15"/>
      <c r="I364" s="15"/>
      <c r="J364" s="15"/>
      <c r="K364" s="15"/>
      <c r="L364" s="16"/>
      <c r="M364" s="15"/>
    </row>
    <row r="365" spans="2:13" x14ac:dyDescent="0.25">
      <c r="B365" s="220"/>
      <c r="C365" s="221"/>
      <c r="D365" s="220"/>
      <c r="E365" s="310"/>
      <c r="F365" s="221"/>
      <c r="G365" s="14"/>
      <c r="H365" s="15"/>
      <c r="I365" s="15"/>
      <c r="J365" s="15"/>
      <c r="K365" s="15"/>
      <c r="L365" s="16"/>
      <c r="M365" s="15"/>
    </row>
    <row r="366" spans="2:13" x14ac:dyDescent="0.25">
      <c r="B366" s="220"/>
      <c r="C366" s="221"/>
      <c r="D366" s="220"/>
      <c r="E366" s="310"/>
      <c r="F366" s="221"/>
      <c r="G366" s="14"/>
      <c r="H366" s="15"/>
      <c r="I366" s="15"/>
      <c r="J366" s="15"/>
      <c r="K366" s="15"/>
      <c r="L366" s="16"/>
      <c r="M366" s="15"/>
    </row>
    <row r="367" spans="2:13" x14ac:dyDescent="0.25">
      <c r="B367" s="220"/>
      <c r="C367" s="221"/>
      <c r="D367" s="220"/>
      <c r="E367" s="310"/>
      <c r="F367" s="221"/>
      <c r="G367" s="14"/>
      <c r="H367" s="15"/>
      <c r="I367" s="15"/>
      <c r="J367" s="15"/>
      <c r="K367" s="15"/>
      <c r="L367" s="16"/>
      <c r="M367" s="15"/>
    </row>
    <row r="368" spans="2:13" x14ac:dyDescent="0.25">
      <c r="B368" s="220"/>
      <c r="C368" s="221"/>
      <c r="D368" s="220"/>
      <c r="E368" s="310"/>
      <c r="F368" s="221"/>
      <c r="G368" s="14"/>
      <c r="H368" s="15"/>
      <c r="I368" s="15"/>
      <c r="J368" s="15"/>
      <c r="K368" s="15"/>
      <c r="L368" s="16"/>
      <c r="M368" s="15"/>
    </row>
    <row r="369" spans="2:13" x14ac:dyDescent="0.25">
      <c r="B369" s="216"/>
      <c r="C369" s="217"/>
      <c r="D369" s="216"/>
      <c r="E369" s="260"/>
      <c r="F369" s="217"/>
      <c r="G369" s="17"/>
      <c r="H369" s="18"/>
      <c r="I369" s="18"/>
      <c r="J369" s="18"/>
      <c r="K369" s="18"/>
      <c r="L369" s="18"/>
      <c r="M369" s="19"/>
    </row>
    <row r="370" spans="2:13" ht="15.75" x14ac:dyDescent="0.25">
      <c r="B370" s="239"/>
      <c r="C370" s="241"/>
      <c r="D370" s="220"/>
      <c r="E370" s="310"/>
      <c r="F370" s="221"/>
      <c r="G370" s="14"/>
      <c r="H370" s="15"/>
      <c r="I370" s="15"/>
      <c r="J370" s="15"/>
      <c r="K370" s="15"/>
      <c r="L370" s="16"/>
      <c r="M370" s="15"/>
    </row>
    <row r="371" spans="2:13" x14ac:dyDescent="0.25">
      <c r="B371" s="220"/>
      <c r="C371" s="221"/>
      <c r="D371" s="220"/>
      <c r="E371" s="310"/>
      <c r="F371" s="221"/>
      <c r="G371" s="14"/>
      <c r="H371" s="15"/>
      <c r="I371" s="15"/>
      <c r="J371" s="15"/>
      <c r="K371" s="15"/>
      <c r="L371" s="16"/>
      <c r="M371" s="15"/>
    </row>
    <row r="372" spans="2:13" x14ac:dyDescent="0.25">
      <c r="B372" s="220"/>
      <c r="C372" s="221"/>
      <c r="D372" s="220"/>
      <c r="E372" s="310"/>
      <c r="F372" s="221"/>
      <c r="G372" s="14"/>
      <c r="H372" s="15"/>
      <c r="I372" s="15"/>
      <c r="J372" s="15"/>
      <c r="K372" s="15"/>
      <c r="L372" s="16"/>
      <c r="M372" s="15"/>
    </row>
    <row r="373" spans="2:13" x14ac:dyDescent="0.25">
      <c r="B373" s="220"/>
      <c r="C373" s="221"/>
      <c r="D373" s="220"/>
      <c r="E373" s="310"/>
      <c r="F373" s="221"/>
      <c r="G373" s="14"/>
      <c r="H373" s="15"/>
      <c r="I373" s="15"/>
      <c r="J373" s="15"/>
      <c r="K373" s="15"/>
      <c r="L373" s="16"/>
      <c r="M373" s="15"/>
    </row>
    <row r="374" spans="2:13" x14ac:dyDescent="0.25">
      <c r="B374" s="220"/>
      <c r="C374" s="221"/>
      <c r="D374" s="220"/>
      <c r="E374" s="310"/>
      <c r="F374" s="221"/>
      <c r="G374" s="14"/>
      <c r="H374" s="15"/>
      <c r="I374" s="15"/>
      <c r="J374" s="15"/>
      <c r="K374" s="15"/>
      <c r="L374" s="16"/>
      <c r="M374" s="15"/>
    </row>
    <row r="375" spans="2:13" x14ac:dyDescent="0.25">
      <c r="B375" s="220"/>
      <c r="C375" s="221"/>
      <c r="D375" s="220"/>
      <c r="E375" s="310"/>
      <c r="F375" s="221"/>
      <c r="G375" s="14"/>
      <c r="H375" s="15"/>
      <c r="I375" s="15"/>
      <c r="J375" s="15"/>
      <c r="K375" s="15"/>
      <c r="L375" s="16"/>
      <c r="M375" s="15"/>
    </row>
    <row r="376" spans="2:13" x14ac:dyDescent="0.25">
      <c r="B376" s="220"/>
      <c r="C376" s="221"/>
      <c r="D376" s="220"/>
      <c r="E376" s="310"/>
      <c r="F376" s="221"/>
      <c r="G376" s="14"/>
      <c r="H376" s="15"/>
      <c r="I376" s="15"/>
      <c r="J376" s="15"/>
      <c r="K376" s="15"/>
      <c r="L376" s="16"/>
      <c r="M376" s="15"/>
    </row>
    <row r="377" spans="2:13" x14ac:dyDescent="0.25">
      <c r="B377" s="220"/>
      <c r="C377" s="221"/>
      <c r="D377" s="220"/>
      <c r="E377" s="310"/>
      <c r="F377" s="221"/>
      <c r="G377" s="14"/>
      <c r="H377" s="15"/>
      <c r="I377" s="15"/>
      <c r="J377" s="15"/>
      <c r="K377" s="15"/>
      <c r="L377" s="16"/>
      <c r="M377" s="15"/>
    </row>
    <row r="378" spans="2:13" x14ac:dyDescent="0.25">
      <c r="B378" s="220"/>
      <c r="C378" s="221"/>
      <c r="D378" s="312"/>
      <c r="E378" s="313"/>
      <c r="F378" s="314"/>
      <c r="G378" s="332"/>
      <c r="H378" s="318"/>
      <c r="I378" s="318"/>
      <c r="J378" s="318"/>
      <c r="K378" s="318"/>
      <c r="L378" s="318"/>
      <c r="M378" s="318"/>
    </row>
    <row r="379" spans="2:13" x14ac:dyDescent="0.25">
      <c r="B379" s="220"/>
      <c r="C379" s="221"/>
      <c r="D379" s="315"/>
      <c r="E379" s="316"/>
      <c r="F379" s="317"/>
      <c r="G379" s="333"/>
      <c r="H379" s="320"/>
      <c r="I379" s="320"/>
      <c r="J379" s="320"/>
      <c r="K379" s="320"/>
      <c r="L379" s="320"/>
      <c r="M379" s="320"/>
    </row>
    <row r="380" spans="2:13" x14ac:dyDescent="0.25">
      <c r="B380" s="220"/>
      <c r="C380" s="221"/>
      <c r="D380" s="220"/>
      <c r="E380" s="310"/>
      <c r="F380" s="221"/>
      <c r="G380" s="14"/>
      <c r="H380" s="15"/>
      <c r="I380" s="15"/>
      <c r="J380" s="15"/>
      <c r="K380" s="15"/>
      <c r="L380" s="16"/>
      <c r="M380" s="15"/>
    </row>
    <row r="381" spans="2:13" x14ac:dyDescent="0.25">
      <c r="B381" s="220"/>
      <c r="C381" s="221"/>
      <c r="D381" s="220"/>
      <c r="E381" s="310"/>
      <c r="F381" s="221"/>
      <c r="G381" s="14"/>
      <c r="H381" s="15"/>
      <c r="I381" s="15"/>
      <c r="J381" s="15"/>
      <c r="K381" s="15"/>
      <c r="L381" s="16"/>
      <c r="M381" s="15"/>
    </row>
    <row r="382" spans="2:13" x14ac:dyDescent="0.25">
      <c r="B382" s="220"/>
      <c r="C382" s="221"/>
      <c r="D382" s="220"/>
      <c r="E382" s="310"/>
      <c r="F382" s="221"/>
      <c r="G382" s="14"/>
      <c r="H382" s="15"/>
      <c r="I382" s="15"/>
      <c r="J382" s="15"/>
      <c r="K382" s="15"/>
      <c r="L382" s="16"/>
      <c r="M382" s="15"/>
    </row>
    <row r="383" spans="2:13" x14ac:dyDescent="0.25">
      <c r="B383" s="220"/>
      <c r="C383" s="221"/>
      <c r="D383" s="220"/>
      <c r="E383" s="310"/>
      <c r="F383" s="221"/>
      <c r="G383" s="14"/>
      <c r="H383" s="15"/>
      <c r="I383" s="15"/>
      <c r="J383" s="15"/>
      <c r="K383" s="15"/>
      <c r="L383" s="16"/>
      <c r="M383" s="15"/>
    </row>
    <row r="384" spans="2:13" x14ac:dyDescent="0.25">
      <c r="B384" s="220"/>
      <c r="C384" s="221"/>
      <c r="D384" s="220"/>
      <c r="E384" s="310"/>
      <c r="F384" s="221"/>
      <c r="G384" s="14"/>
      <c r="H384" s="15"/>
      <c r="I384" s="15"/>
      <c r="J384" s="15"/>
      <c r="K384" s="15"/>
      <c r="L384" s="16"/>
      <c r="M384" s="15"/>
    </row>
    <row r="385" spans="2:13" x14ac:dyDescent="0.25">
      <c r="B385" s="220"/>
      <c r="C385" s="221"/>
      <c r="D385" s="220"/>
      <c r="E385" s="310"/>
      <c r="F385" s="221"/>
      <c r="G385" s="14"/>
      <c r="H385" s="15"/>
      <c r="I385" s="15"/>
      <c r="J385" s="15"/>
      <c r="K385" s="15"/>
      <c r="L385" s="16"/>
      <c r="M385" s="15"/>
    </row>
    <row r="386" spans="2:13" x14ac:dyDescent="0.25">
      <c r="B386" s="220"/>
      <c r="C386" s="221"/>
      <c r="D386" s="220"/>
      <c r="E386" s="310"/>
      <c r="F386" s="221"/>
      <c r="G386" s="14"/>
      <c r="H386" s="15"/>
      <c r="I386" s="15"/>
      <c r="J386" s="15"/>
      <c r="K386" s="15"/>
      <c r="L386" s="16"/>
      <c r="M386" s="15"/>
    </row>
    <row r="387" spans="2:13" x14ac:dyDescent="0.25">
      <c r="B387" s="220"/>
      <c r="C387" s="221"/>
      <c r="D387" s="220"/>
      <c r="E387" s="310"/>
      <c r="F387" s="221"/>
      <c r="G387" s="14"/>
      <c r="H387" s="15"/>
      <c r="I387" s="15"/>
      <c r="J387" s="15"/>
      <c r="K387" s="15"/>
      <c r="L387" s="16"/>
      <c r="M387" s="15"/>
    </row>
    <row r="388" spans="2:13" x14ac:dyDescent="0.25">
      <c r="B388" s="218"/>
      <c r="C388" s="219"/>
      <c r="D388" s="218"/>
      <c r="E388" s="311"/>
      <c r="F388" s="219"/>
      <c r="G388" s="14"/>
      <c r="H388" s="15"/>
      <c r="I388" s="15"/>
      <c r="J388" s="15"/>
      <c r="K388" s="15"/>
      <c r="L388" s="16"/>
      <c r="M388" s="15"/>
    </row>
    <row r="389" spans="2:13" x14ac:dyDescent="0.25">
      <c r="B389" s="216"/>
      <c r="C389" s="217"/>
      <c r="D389" s="230"/>
      <c r="E389" s="231"/>
      <c r="F389" s="232"/>
      <c r="G389" s="17"/>
      <c r="H389" s="18"/>
      <c r="I389" s="18"/>
      <c r="J389" s="18"/>
      <c r="K389" s="18"/>
      <c r="L389" s="18"/>
      <c r="M389" s="19"/>
    </row>
    <row r="390" spans="2:13" ht="15.75" x14ac:dyDescent="0.25">
      <c r="B390" s="239"/>
      <c r="C390" s="241"/>
      <c r="D390" s="218"/>
      <c r="E390" s="311"/>
      <c r="F390" s="219"/>
      <c r="G390" s="14"/>
      <c r="H390" s="15"/>
      <c r="I390" s="15"/>
      <c r="J390" s="15"/>
      <c r="K390" s="15"/>
      <c r="L390" s="16"/>
      <c r="M390" s="15"/>
    </row>
    <row r="391" spans="2:13" x14ac:dyDescent="0.25">
      <c r="B391" s="220"/>
      <c r="C391" s="221"/>
      <c r="D391" s="220"/>
      <c r="E391" s="310"/>
      <c r="F391" s="221"/>
      <c r="G391" s="14"/>
      <c r="H391" s="15"/>
      <c r="I391" s="15"/>
      <c r="J391" s="15"/>
      <c r="K391" s="15"/>
      <c r="L391" s="16"/>
      <c r="M391" s="15"/>
    </row>
    <row r="392" spans="2:13" x14ac:dyDescent="0.25">
      <c r="B392" s="220"/>
      <c r="C392" s="221"/>
      <c r="D392" s="220"/>
      <c r="E392" s="310"/>
      <c r="F392" s="221"/>
      <c r="G392" s="14"/>
      <c r="H392" s="15"/>
      <c r="I392" s="15"/>
      <c r="J392" s="15"/>
      <c r="K392" s="15"/>
      <c r="L392" s="16"/>
      <c r="M392" s="15"/>
    </row>
    <row r="393" spans="2:13" x14ac:dyDescent="0.25">
      <c r="B393" s="220"/>
      <c r="C393" s="221"/>
      <c r="D393" s="220"/>
      <c r="E393" s="310"/>
      <c r="F393" s="221"/>
      <c r="G393" s="14"/>
      <c r="H393" s="15"/>
      <c r="I393" s="15"/>
      <c r="J393" s="15"/>
      <c r="K393" s="15"/>
      <c r="L393" s="16"/>
      <c r="M393" s="15"/>
    </row>
    <row r="394" spans="2:13" x14ac:dyDescent="0.25">
      <c r="B394" s="220"/>
      <c r="C394" s="221"/>
      <c r="D394" s="220"/>
      <c r="E394" s="310"/>
      <c r="F394" s="221"/>
      <c r="G394" s="14"/>
      <c r="H394" s="15"/>
      <c r="I394" s="15"/>
      <c r="J394" s="15"/>
      <c r="K394" s="15"/>
      <c r="L394" s="16"/>
      <c r="M394" s="15"/>
    </row>
    <row r="395" spans="2:13" x14ac:dyDescent="0.25">
      <c r="B395" s="220"/>
      <c r="C395" s="221"/>
      <c r="D395" s="220"/>
      <c r="E395" s="310"/>
      <c r="F395" s="221"/>
      <c r="G395" s="14"/>
      <c r="H395" s="15"/>
      <c r="I395" s="15"/>
      <c r="J395" s="15"/>
      <c r="K395" s="15"/>
      <c r="L395" s="16"/>
      <c r="M395" s="15"/>
    </row>
    <row r="396" spans="2:13" x14ac:dyDescent="0.25">
      <c r="B396" s="220"/>
      <c r="C396" s="221"/>
      <c r="D396" s="220"/>
      <c r="E396" s="310"/>
      <c r="F396" s="221"/>
      <c r="G396" s="14"/>
      <c r="H396" s="15"/>
      <c r="I396" s="15"/>
      <c r="J396" s="15"/>
      <c r="K396" s="15"/>
      <c r="L396" s="16"/>
      <c r="M396" s="15"/>
    </row>
    <row r="397" spans="2:13" x14ac:dyDescent="0.25">
      <c r="B397" s="220"/>
      <c r="C397" s="221"/>
      <c r="D397" s="220"/>
      <c r="E397" s="310"/>
      <c r="F397" s="221"/>
      <c r="G397" s="14"/>
      <c r="H397" s="15"/>
      <c r="I397" s="15"/>
      <c r="J397" s="15"/>
      <c r="K397" s="15"/>
      <c r="L397" s="16"/>
      <c r="M397" s="15"/>
    </row>
    <row r="398" spans="2:13" x14ac:dyDescent="0.25">
      <c r="B398" s="220"/>
      <c r="C398" s="221"/>
      <c r="D398" s="220"/>
      <c r="E398" s="310"/>
      <c r="F398" s="221"/>
      <c r="G398" s="14"/>
      <c r="H398" s="15"/>
      <c r="I398" s="15"/>
      <c r="J398" s="15"/>
      <c r="K398" s="15"/>
      <c r="L398" s="16"/>
      <c r="M398" s="15"/>
    </row>
    <row r="399" spans="2:13" x14ac:dyDescent="0.25">
      <c r="B399" s="220"/>
      <c r="C399" s="221"/>
      <c r="D399" s="312"/>
      <c r="E399" s="313"/>
      <c r="F399" s="314"/>
      <c r="G399" s="332"/>
      <c r="H399" s="318"/>
      <c r="I399" s="318"/>
      <c r="J399" s="318"/>
      <c r="K399" s="318"/>
      <c r="L399" s="318"/>
      <c r="M399" s="318"/>
    </row>
    <row r="400" spans="2:13" x14ac:dyDescent="0.25">
      <c r="B400" s="220"/>
      <c r="C400" s="221"/>
      <c r="D400" s="315"/>
      <c r="E400" s="316"/>
      <c r="F400" s="317"/>
      <c r="G400" s="333"/>
      <c r="H400" s="320"/>
      <c r="I400" s="320"/>
      <c r="J400" s="320"/>
      <c r="K400" s="320"/>
      <c r="L400" s="320"/>
      <c r="M400" s="320"/>
    </row>
    <row r="401" spans="2:13" x14ac:dyDescent="0.25">
      <c r="B401" s="220"/>
      <c r="C401" s="221"/>
      <c r="D401" s="220"/>
      <c r="E401" s="310"/>
      <c r="F401" s="221"/>
      <c r="G401" s="14"/>
      <c r="H401" s="15"/>
      <c r="I401" s="15"/>
      <c r="J401" s="15"/>
      <c r="K401" s="15"/>
      <c r="L401" s="16"/>
      <c r="M401" s="15"/>
    </row>
    <row r="402" spans="2:13" x14ac:dyDescent="0.25">
      <c r="B402" s="220"/>
      <c r="C402" s="221"/>
      <c r="D402" s="220"/>
      <c r="E402" s="310"/>
      <c r="F402" s="221"/>
      <c r="G402" s="14"/>
      <c r="H402" s="15"/>
      <c r="I402" s="15"/>
      <c r="J402" s="15"/>
      <c r="K402" s="15"/>
      <c r="L402" s="16"/>
      <c r="M402" s="15"/>
    </row>
    <row r="403" spans="2:13" x14ac:dyDescent="0.25">
      <c r="B403" s="220"/>
      <c r="C403" s="221"/>
      <c r="D403" s="220"/>
      <c r="E403" s="310"/>
      <c r="F403" s="221"/>
      <c r="G403" s="14"/>
      <c r="H403" s="15"/>
      <c r="I403" s="15"/>
      <c r="J403" s="15"/>
      <c r="K403" s="15"/>
      <c r="L403" s="16"/>
      <c r="M403" s="15"/>
    </row>
    <row r="404" spans="2:13" x14ac:dyDescent="0.25">
      <c r="B404" s="220"/>
      <c r="C404" s="221"/>
      <c r="D404" s="220"/>
      <c r="E404" s="310"/>
      <c r="F404" s="221"/>
      <c r="G404" s="14"/>
      <c r="H404" s="15"/>
      <c r="I404" s="15"/>
      <c r="J404" s="15"/>
      <c r="K404" s="15"/>
      <c r="L404" s="16"/>
      <c r="M404" s="15"/>
    </row>
    <row r="405" spans="2:13" x14ac:dyDescent="0.25">
      <c r="B405" s="220"/>
      <c r="C405" s="221"/>
      <c r="D405" s="220"/>
      <c r="E405" s="310"/>
      <c r="F405" s="221"/>
      <c r="G405" s="14"/>
      <c r="H405" s="15"/>
      <c r="I405" s="15"/>
      <c r="J405" s="15"/>
      <c r="K405" s="15"/>
      <c r="L405" s="16"/>
      <c r="M405" s="15"/>
    </row>
    <row r="406" spans="2:13" x14ac:dyDescent="0.25">
      <c r="B406" s="220"/>
      <c r="C406" s="221"/>
      <c r="D406" s="220"/>
      <c r="E406" s="310"/>
      <c r="F406" s="221"/>
      <c r="G406" s="14"/>
      <c r="H406" s="15"/>
      <c r="I406" s="15"/>
      <c r="J406" s="15"/>
      <c r="K406" s="15"/>
      <c r="L406" s="16"/>
      <c r="M406" s="15"/>
    </row>
    <row r="407" spans="2:13" x14ac:dyDescent="0.25">
      <c r="B407" s="220"/>
      <c r="C407" s="221"/>
      <c r="D407" s="220"/>
      <c r="E407" s="310"/>
      <c r="F407" s="221"/>
      <c r="G407" s="14"/>
      <c r="H407" s="15"/>
      <c r="I407" s="15"/>
      <c r="J407" s="15"/>
      <c r="K407" s="15"/>
      <c r="L407" s="16"/>
      <c r="M407" s="15"/>
    </row>
    <row r="408" spans="2:13" x14ac:dyDescent="0.25">
      <c r="B408" s="220"/>
      <c r="C408" s="221"/>
      <c r="D408" s="220"/>
      <c r="E408" s="310"/>
      <c r="F408" s="221"/>
      <c r="G408" s="14"/>
      <c r="H408" s="15"/>
      <c r="I408" s="15"/>
      <c r="J408" s="15"/>
      <c r="K408" s="15"/>
      <c r="L408" s="16"/>
      <c r="M408" s="15"/>
    </row>
    <row r="409" spans="2:13" x14ac:dyDescent="0.25">
      <c r="B409" s="220"/>
      <c r="C409" s="221"/>
      <c r="D409" s="220"/>
      <c r="E409" s="310"/>
      <c r="F409" s="221"/>
      <c r="G409" s="14"/>
      <c r="H409" s="15"/>
      <c r="I409" s="15"/>
      <c r="J409" s="15"/>
      <c r="K409" s="15"/>
      <c r="L409" s="16"/>
      <c r="M409" s="15"/>
    </row>
    <row r="410" spans="2:13" x14ac:dyDescent="0.25">
      <c r="B410" s="216"/>
      <c r="C410" s="217"/>
      <c r="D410" s="216"/>
      <c r="E410" s="260"/>
      <c r="F410" s="217"/>
      <c r="G410" s="17"/>
      <c r="H410" s="18"/>
      <c r="I410" s="18"/>
      <c r="J410" s="18"/>
      <c r="K410" s="18"/>
      <c r="L410" s="18"/>
      <c r="M410" s="19"/>
    </row>
    <row r="411" spans="2:13" x14ac:dyDescent="0.25">
      <c r="B411" s="220"/>
      <c r="C411" s="221"/>
      <c r="D411" s="220"/>
      <c r="E411" s="310"/>
      <c r="F411" s="221"/>
      <c r="G411" s="14"/>
      <c r="H411" s="23"/>
      <c r="I411" s="23"/>
      <c r="J411" s="23"/>
      <c r="K411" s="23"/>
      <c r="L411" s="23"/>
      <c r="M411" s="15"/>
    </row>
    <row r="412" spans="2:13" x14ac:dyDescent="0.25">
      <c r="B412" s="335"/>
      <c r="C412" s="336"/>
      <c r="D412" s="335"/>
      <c r="E412" s="337"/>
      <c r="F412" s="336"/>
      <c r="G412" s="20"/>
      <c r="H412" s="21"/>
      <c r="I412" s="21"/>
      <c r="J412" s="21"/>
      <c r="K412" s="21"/>
      <c r="L412" s="21"/>
      <c r="M412" s="22"/>
    </row>
    <row r="413" spans="2:13" x14ac:dyDescent="0.25">
      <c r="B413" s="312"/>
      <c r="C413" s="314"/>
      <c r="D413" s="321"/>
      <c r="E413" s="322"/>
      <c r="F413" s="323"/>
      <c r="G413" s="332"/>
      <c r="H413" s="318"/>
      <c r="I413" s="318"/>
      <c r="J413" s="318"/>
      <c r="K413" s="318"/>
      <c r="L413" s="318"/>
      <c r="M413" s="318"/>
    </row>
    <row r="414" spans="2:13" x14ac:dyDescent="0.25">
      <c r="B414" s="327"/>
      <c r="C414" s="328"/>
      <c r="D414" s="329"/>
      <c r="E414" s="330"/>
      <c r="F414" s="331"/>
      <c r="G414" s="333"/>
      <c r="H414" s="320"/>
      <c r="I414" s="320"/>
      <c r="J414" s="320"/>
      <c r="K414" s="320"/>
      <c r="L414" s="320"/>
      <c r="M414" s="320"/>
    </row>
    <row r="415" spans="2:13" x14ac:dyDescent="0.25">
      <c r="B415" s="312"/>
      <c r="C415" s="314"/>
      <c r="D415" s="321"/>
      <c r="E415" s="322"/>
      <c r="F415" s="323"/>
      <c r="G415" s="332"/>
      <c r="H415" s="318"/>
      <c r="I415" s="318"/>
      <c r="J415" s="318"/>
      <c r="K415" s="318"/>
      <c r="L415" s="318"/>
      <c r="M415" s="318"/>
    </row>
    <row r="416" spans="2:13" x14ac:dyDescent="0.25">
      <c r="B416" s="327"/>
      <c r="C416" s="328"/>
      <c r="D416" s="324"/>
      <c r="E416" s="325"/>
      <c r="F416" s="326"/>
      <c r="G416" s="334"/>
      <c r="H416" s="319"/>
      <c r="I416" s="319"/>
      <c r="J416" s="319"/>
      <c r="K416" s="319"/>
      <c r="L416" s="319"/>
      <c r="M416" s="319"/>
    </row>
    <row r="417" spans="2:13" x14ac:dyDescent="0.25">
      <c r="B417" s="327"/>
      <c r="C417" s="328"/>
      <c r="D417" s="324"/>
      <c r="E417" s="325"/>
      <c r="F417" s="326"/>
      <c r="G417" s="334"/>
      <c r="H417" s="319"/>
      <c r="I417" s="319"/>
      <c r="J417" s="319"/>
      <c r="K417" s="319"/>
      <c r="L417" s="319"/>
      <c r="M417" s="319"/>
    </row>
    <row r="418" spans="2:13" ht="15.75" x14ac:dyDescent="0.25">
      <c r="B418" s="239"/>
      <c r="C418" s="241"/>
      <c r="D418" s="218"/>
      <c r="E418" s="311"/>
      <c r="F418" s="219"/>
      <c r="G418" s="7"/>
      <c r="H418" s="8"/>
      <c r="I418" s="8"/>
      <c r="J418" s="8"/>
      <c r="K418" s="8"/>
      <c r="L418" s="9"/>
      <c r="M418" s="8"/>
    </row>
    <row r="419" spans="2:13" x14ac:dyDescent="0.25">
      <c r="B419" s="220"/>
      <c r="C419" s="221"/>
      <c r="D419" s="220"/>
      <c r="E419" s="310"/>
      <c r="F419" s="221"/>
      <c r="G419" s="14"/>
      <c r="H419" s="15"/>
      <c r="I419" s="15"/>
      <c r="J419" s="15"/>
      <c r="K419" s="15"/>
      <c r="L419" s="16"/>
      <c r="M419" s="15"/>
    </row>
    <row r="420" spans="2:13" x14ac:dyDescent="0.25">
      <c r="B420" s="220"/>
      <c r="C420" s="221"/>
      <c r="D420" s="220"/>
      <c r="E420" s="310"/>
      <c r="F420" s="221"/>
      <c r="G420" s="14"/>
      <c r="H420" s="15"/>
      <c r="I420" s="15"/>
      <c r="J420" s="15"/>
      <c r="K420" s="15"/>
      <c r="L420" s="16"/>
      <c r="M420" s="15"/>
    </row>
    <row r="421" spans="2:13" x14ac:dyDescent="0.25">
      <c r="B421" s="220"/>
      <c r="C421" s="221"/>
      <c r="D421" s="220"/>
      <c r="E421" s="310"/>
      <c r="F421" s="221"/>
      <c r="G421" s="14"/>
      <c r="H421" s="15"/>
      <c r="I421" s="15"/>
      <c r="J421" s="15"/>
      <c r="K421" s="15"/>
      <c r="L421" s="16"/>
      <c r="M421" s="15"/>
    </row>
    <row r="422" spans="2:13" x14ac:dyDescent="0.25">
      <c r="B422" s="220"/>
      <c r="C422" s="221"/>
      <c r="D422" s="220"/>
      <c r="E422" s="310"/>
      <c r="F422" s="221"/>
      <c r="G422" s="14"/>
      <c r="H422" s="15"/>
      <c r="I422" s="15"/>
      <c r="J422" s="15"/>
      <c r="K422" s="15"/>
      <c r="L422" s="16"/>
      <c r="M422" s="15"/>
    </row>
    <row r="423" spans="2:13" x14ac:dyDescent="0.25">
      <c r="B423" s="220"/>
      <c r="C423" s="221"/>
      <c r="D423" s="220"/>
      <c r="E423" s="310"/>
      <c r="F423" s="221"/>
      <c r="G423" s="14"/>
      <c r="H423" s="15"/>
      <c r="I423" s="15"/>
      <c r="J423" s="15"/>
      <c r="K423" s="15"/>
      <c r="L423" s="16"/>
      <c r="M423" s="15"/>
    </row>
    <row r="424" spans="2:13" x14ac:dyDescent="0.25">
      <c r="B424" s="220"/>
      <c r="C424" s="221"/>
      <c r="D424" s="220"/>
      <c r="E424" s="310"/>
      <c r="F424" s="221"/>
      <c r="G424" s="14"/>
      <c r="H424" s="15"/>
      <c r="I424" s="15"/>
      <c r="J424" s="15"/>
      <c r="K424" s="15"/>
      <c r="L424" s="16"/>
      <c r="M424" s="15"/>
    </row>
    <row r="425" spans="2:13" x14ac:dyDescent="0.25">
      <c r="B425" s="220"/>
      <c r="C425" s="221"/>
      <c r="D425" s="220"/>
      <c r="E425" s="310"/>
      <c r="F425" s="221"/>
      <c r="G425" s="14"/>
      <c r="H425" s="15"/>
      <c r="I425" s="15"/>
      <c r="J425" s="15"/>
      <c r="K425" s="15"/>
      <c r="L425" s="16"/>
      <c r="M425" s="15"/>
    </row>
    <row r="426" spans="2:13" x14ac:dyDescent="0.25">
      <c r="B426" s="220"/>
      <c r="C426" s="221"/>
      <c r="D426" s="220"/>
      <c r="E426" s="310"/>
      <c r="F426" s="221"/>
      <c r="G426" s="14"/>
      <c r="H426" s="15"/>
      <c r="I426" s="15"/>
      <c r="J426" s="15"/>
      <c r="K426" s="15"/>
      <c r="L426" s="16"/>
      <c r="M426" s="15"/>
    </row>
    <row r="427" spans="2:13" x14ac:dyDescent="0.25">
      <c r="B427" s="220"/>
      <c r="C427" s="221"/>
      <c r="D427" s="312"/>
      <c r="E427" s="313"/>
      <c r="F427" s="314"/>
      <c r="G427" s="332"/>
      <c r="H427" s="318"/>
      <c r="I427" s="318"/>
      <c r="J427" s="318"/>
      <c r="K427" s="318"/>
      <c r="L427" s="318"/>
      <c r="M427" s="318"/>
    </row>
    <row r="428" spans="2:13" x14ac:dyDescent="0.25">
      <c r="B428" s="220"/>
      <c r="C428" s="221"/>
      <c r="D428" s="315"/>
      <c r="E428" s="316"/>
      <c r="F428" s="317"/>
      <c r="G428" s="333"/>
      <c r="H428" s="320"/>
      <c r="I428" s="320"/>
      <c r="J428" s="320"/>
      <c r="K428" s="320"/>
      <c r="L428" s="320"/>
      <c r="M428" s="320"/>
    </row>
    <row r="429" spans="2:13" x14ac:dyDescent="0.25">
      <c r="B429" s="220"/>
      <c r="C429" s="221"/>
      <c r="D429" s="220"/>
      <c r="E429" s="310"/>
      <c r="F429" s="221"/>
      <c r="G429" s="14"/>
      <c r="H429" s="15"/>
      <c r="I429" s="15"/>
      <c r="J429" s="15"/>
      <c r="K429" s="15"/>
      <c r="L429" s="16"/>
      <c r="M429" s="15"/>
    </row>
    <row r="430" spans="2:13" x14ac:dyDescent="0.25">
      <c r="B430" s="220"/>
      <c r="C430" s="221"/>
      <c r="D430" s="220"/>
      <c r="E430" s="310"/>
      <c r="F430" s="221"/>
      <c r="G430" s="14"/>
      <c r="H430" s="15"/>
      <c r="I430" s="15"/>
      <c r="J430" s="15"/>
      <c r="K430" s="15"/>
      <c r="L430" s="16"/>
      <c r="M430" s="15"/>
    </row>
    <row r="431" spans="2:13" x14ac:dyDescent="0.25">
      <c r="B431" s="220"/>
      <c r="C431" s="221"/>
      <c r="D431" s="220"/>
      <c r="E431" s="310"/>
      <c r="F431" s="221"/>
      <c r="G431" s="14"/>
      <c r="H431" s="15"/>
      <c r="I431" s="15"/>
      <c r="J431" s="15"/>
      <c r="K431" s="15"/>
      <c r="L431" s="16"/>
      <c r="M431" s="15"/>
    </row>
    <row r="432" spans="2:13" x14ac:dyDescent="0.25">
      <c r="B432" s="220"/>
      <c r="C432" s="221"/>
      <c r="D432" s="220"/>
      <c r="E432" s="310"/>
      <c r="F432" s="221"/>
      <c r="G432" s="14"/>
      <c r="H432" s="15"/>
      <c r="I432" s="15"/>
      <c r="J432" s="15"/>
      <c r="K432" s="15"/>
      <c r="L432" s="16"/>
      <c r="M432" s="15"/>
    </row>
    <row r="433" spans="2:13" x14ac:dyDescent="0.25">
      <c r="B433" s="220"/>
      <c r="C433" s="221"/>
      <c r="D433" s="220"/>
      <c r="E433" s="310"/>
      <c r="F433" s="221"/>
      <c r="G433" s="14"/>
      <c r="H433" s="15"/>
      <c r="I433" s="15"/>
      <c r="J433" s="15"/>
      <c r="K433" s="15"/>
      <c r="L433" s="16"/>
      <c r="M433" s="15"/>
    </row>
    <row r="434" spans="2:13" x14ac:dyDescent="0.25">
      <c r="B434" s="220"/>
      <c r="C434" s="221"/>
      <c r="D434" s="220"/>
      <c r="E434" s="310"/>
      <c r="F434" s="221"/>
      <c r="G434" s="14"/>
      <c r="H434" s="15"/>
      <c r="I434" s="15"/>
      <c r="J434" s="15"/>
      <c r="K434" s="15"/>
      <c r="L434" s="16"/>
      <c r="M434" s="15"/>
    </row>
    <row r="435" spans="2:13" x14ac:dyDescent="0.25">
      <c r="B435" s="220"/>
      <c r="C435" s="221"/>
      <c r="D435" s="220"/>
      <c r="E435" s="310"/>
      <c r="F435" s="221"/>
      <c r="G435" s="14"/>
      <c r="H435" s="15"/>
      <c r="I435" s="15"/>
      <c r="J435" s="15"/>
      <c r="K435" s="15"/>
      <c r="L435" s="16"/>
      <c r="M435" s="15"/>
    </row>
    <row r="436" spans="2:13" x14ac:dyDescent="0.25">
      <c r="B436" s="220"/>
      <c r="C436" s="221"/>
      <c r="D436" s="220"/>
      <c r="E436" s="310"/>
      <c r="F436" s="221"/>
      <c r="G436" s="14"/>
      <c r="H436" s="15"/>
      <c r="I436" s="15"/>
      <c r="J436" s="15"/>
      <c r="K436" s="15"/>
      <c r="L436" s="16"/>
      <c r="M436" s="15"/>
    </row>
    <row r="437" spans="2:13" x14ac:dyDescent="0.25">
      <c r="B437" s="220"/>
      <c r="C437" s="221"/>
      <c r="D437" s="220"/>
      <c r="E437" s="310"/>
      <c r="F437" s="221"/>
      <c r="G437" s="14"/>
      <c r="H437" s="15"/>
      <c r="I437" s="15"/>
      <c r="J437" s="15"/>
      <c r="K437" s="15"/>
      <c r="L437" s="16"/>
      <c r="M437" s="15"/>
    </row>
    <row r="438" spans="2:13" x14ac:dyDescent="0.25">
      <c r="B438" s="216"/>
      <c r="C438" s="217"/>
      <c r="D438" s="216"/>
      <c r="E438" s="260"/>
      <c r="F438" s="217"/>
      <c r="G438" s="11"/>
      <c r="H438" s="12"/>
      <c r="I438" s="12"/>
      <c r="J438" s="12"/>
      <c r="K438" s="12"/>
      <c r="L438" s="12"/>
      <c r="M438" s="13"/>
    </row>
  </sheetData>
  <mergeCells count="879">
    <mergeCell ref="B36:C36"/>
    <mergeCell ref="B37:C37"/>
    <mergeCell ref="B15:C15"/>
    <mergeCell ref="B16:C16"/>
    <mergeCell ref="B35:C35"/>
    <mergeCell ref="B31:C31"/>
    <mergeCell ref="B26:C26"/>
    <mergeCell ref="B18:C18"/>
    <mergeCell ref="B17:C17"/>
    <mergeCell ref="B19:C19"/>
    <mergeCell ref="B22:C22"/>
    <mergeCell ref="B21:C21"/>
    <mergeCell ref="B20:C20"/>
    <mergeCell ref="B32:C32"/>
    <mergeCell ref="B29:C29"/>
    <mergeCell ref="B30:C30"/>
    <mergeCell ref="B25:C25"/>
    <mergeCell ref="B24:C24"/>
    <mergeCell ref="B23:C23"/>
    <mergeCell ref="B28:C28"/>
    <mergeCell ref="B34:C34"/>
    <mergeCell ref="B4:C5"/>
    <mergeCell ref="B14:C14"/>
    <mergeCell ref="B12:C12"/>
    <mergeCell ref="B11:C11"/>
    <mergeCell ref="B6:C6"/>
    <mergeCell ref="B8:C8"/>
    <mergeCell ref="B9:C9"/>
    <mergeCell ref="B13:C13"/>
    <mergeCell ref="B7:C7"/>
    <mergeCell ref="B10:C10"/>
    <mergeCell ref="B38:C38"/>
    <mergeCell ref="B43:C43"/>
    <mergeCell ref="B42:C42"/>
    <mergeCell ref="B44:C44"/>
    <mergeCell ref="B72:C72"/>
    <mergeCell ref="B70:C70"/>
    <mergeCell ref="B71:C71"/>
    <mergeCell ref="B63:C63"/>
    <mergeCell ref="B52:C52"/>
    <mergeCell ref="B53:C53"/>
    <mergeCell ref="B59:C59"/>
    <mergeCell ref="B54:C54"/>
    <mergeCell ref="B55:C55"/>
    <mergeCell ref="B61:C61"/>
    <mergeCell ref="B60:C60"/>
    <mergeCell ref="B62:C62"/>
    <mergeCell ref="B51:C51"/>
    <mergeCell ref="B49:C49"/>
    <mergeCell ref="B50:C50"/>
    <mergeCell ref="B41:C41"/>
    <mergeCell ref="B40:C40"/>
    <mergeCell ref="B39:C39"/>
    <mergeCell ref="B88:C88"/>
    <mergeCell ref="B86:C86"/>
    <mergeCell ref="B75:C75"/>
    <mergeCell ref="B79:C79"/>
    <mergeCell ref="B85:C85"/>
    <mergeCell ref="B84:C84"/>
    <mergeCell ref="B78:C78"/>
    <mergeCell ref="B46:C46"/>
    <mergeCell ref="B45:C45"/>
    <mergeCell ref="B48:C48"/>
    <mergeCell ref="B94:C94"/>
    <mergeCell ref="B95:C95"/>
    <mergeCell ref="D94:F94"/>
    <mergeCell ref="D98:F98"/>
    <mergeCell ref="B73:C73"/>
    <mergeCell ref="B69:C69"/>
    <mergeCell ref="B57:C57"/>
    <mergeCell ref="B68:C68"/>
    <mergeCell ref="B67:C67"/>
    <mergeCell ref="B66:C66"/>
    <mergeCell ref="B65:C65"/>
    <mergeCell ref="D92:F92"/>
    <mergeCell ref="D86:F86"/>
    <mergeCell ref="D83:F83"/>
    <mergeCell ref="B76:C76"/>
    <mergeCell ref="B90:C90"/>
    <mergeCell ref="B77:C77"/>
    <mergeCell ref="D91:F91"/>
    <mergeCell ref="D90:F90"/>
    <mergeCell ref="B92:C92"/>
    <mergeCell ref="D77:F77"/>
    <mergeCell ref="B91:C91"/>
    <mergeCell ref="D75:F75"/>
    <mergeCell ref="D85:F85"/>
    <mergeCell ref="B83:C83"/>
    <mergeCell ref="B87:C87"/>
    <mergeCell ref="D116:F116"/>
    <mergeCell ref="B116:C116"/>
    <mergeCell ref="B101:C101"/>
    <mergeCell ref="D99:F99"/>
    <mergeCell ref="B99:C99"/>
    <mergeCell ref="D100:F100"/>
    <mergeCell ref="D101:F101"/>
    <mergeCell ref="D109:F109"/>
    <mergeCell ref="D107:F107"/>
    <mergeCell ref="B103:C103"/>
    <mergeCell ref="D111:F111"/>
    <mergeCell ref="B100:C100"/>
    <mergeCell ref="D102:F102"/>
    <mergeCell ref="B107:C107"/>
    <mergeCell ref="D104:F104"/>
    <mergeCell ref="D105:F105"/>
    <mergeCell ref="D115:F115"/>
    <mergeCell ref="B93:C93"/>
    <mergeCell ref="B98:C98"/>
    <mergeCell ref="B97:C97"/>
    <mergeCell ref="D96:F96"/>
    <mergeCell ref="D95:F95"/>
    <mergeCell ref="B105:C105"/>
    <mergeCell ref="B104:C104"/>
    <mergeCell ref="B109:C109"/>
    <mergeCell ref="B108:C108"/>
    <mergeCell ref="B110:C110"/>
    <mergeCell ref="B114:C114"/>
    <mergeCell ref="B112:C112"/>
    <mergeCell ref="B117:C117"/>
    <mergeCell ref="B119:C119"/>
    <mergeCell ref="B115:C115"/>
    <mergeCell ref="B124:C124"/>
    <mergeCell ref="D118:F118"/>
    <mergeCell ref="B127:C127"/>
    <mergeCell ref="D125:F125"/>
    <mergeCell ref="B118:C118"/>
    <mergeCell ref="B125:C125"/>
    <mergeCell ref="D126:F126"/>
    <mergeCell ref="B126:C126"/>
    <mergeCell ref="D124:F124"/>
    <mergeCell ref="B123:C123"/>
    <mergeCell ref="B121:C121"/>
    <mergeCell ref="B153:C153"/>
    <mergeCell ref="B132:C132"/>
    <mergeCell ref="D127:F127"/>
    <mergeCell ref="D128:F128"/>
    <mergeCell ref="B130:C130"/>
    <mergeCell ref="B129:C129"/>
    <mergeCell ref="B131:C131"/>
    <mergeCell ref="B139:C139"/>
    <mergeCell ref="B147:C147"/>
    <mergeCell ref="B138:C138"/>
    <mergeCell ref="B133:C133"/>
    <mergeCell ref="B136:C136"/>
    <mergeCell ref="D133:F133"/>
    <mergeCell ref="B135:C135"/>
    <mergeCell ref="D134:F134"/>
    <mergeCell ref="D145:F145"/>
    <mergeCell ref="D147:F147"/>
    <mergeCell ref="B137:C137"/>
    <mergeCell ref="B145:C145"/>
    <mergeCell ref="B155:C155"/>
    <mergeCell ref="B164:C164"/>
    <mergeCell ref="B166:C166"/>
    <mergeCell ref="B161:C161"/>
    <mergeCell ref="B163:C163"/>
    <mergeCell ref="B157:C157"/>
    <mergeCell ref="D140:F140"/>
    <mergeCell ref="B142:C142"/>
    <mergeCell ref="D142:F142"/>
    <mergeCell ref="D144:F144"/>
    <mergeCell ref="B154:C154"/>
    <mergeCell ref="B140:C140"/>
    <mergeCell ref="B141:C141"/>
    <mergeCell ref="B151:C151"/>
    <mergeCell ref="B144:C144"/>
    <mergeCell ref="B148:C148"/>
    <mergeCell ref="B152:C152"/>
    <mergeCell ref="D146:F146"/>
    <mergeCell ref="B146:C146"/>
    <mergeCell ref="B150:C150"/>
    <mergeCell ref="B149:C149"/>
    <mergeCell ref="D148:F148"/>
    <mergeCell ref="D149:F149"/>
    <mergeCell ref="B167:C167"/>
    <mergeCell ref="D162:F162"/>
    <mergeCell ref="D158:F158"/>
    <mergeCell ref="B160:C160"/>
    <mergeCell ref="B176:C176"/>
    <mergeCell ref="D182:F182"/>
    <mergeCell ref="B181:C181"/>
    <mergeCell ref="D177:F177"/>
    <mergeCell ref="B180:C180"/>
    <mergeCell ref="B178:C178"/>
    <mergeCell ref="B170:C170"/>
    <mergeCell ref="B169:C169"/>
    <mergeCell ref="B165:C165"/>
    <mergeCell ref="D166:F166"/>
    <mergeCell ref="B168:C168"/>
    <mergeCell ref="B158:C158"/>
    <mergeCell ref="B159:C159"/>
    <mergeCell ref="D165:F165"/>
    <mergeCell ref="D160:F160"/>
    <mergeCell ref="D164:F164"/>
    <mergeCell ref="B171:C171"/>
    <mergeCell ref="B174:C174"/>
    <mergeCell ref="D174:F174"/>
    <mergeCell ref="B172:C172"/>
    <mergeCell ref="D172:F172"/>
    <mergeCell ref="B203:C203"/>
    <mergeCell ref="B198:C198"/>
    <mergeCell ref="B185:C185"/>
    <mergeCell ref="D186:F186"/>
    <mergeCell ref="B187:C187"/>
    <mergeCell ref="B177:C177"/>
    <mergeCell ref="D181:F181"/>
    <mergeCell ref="D176:F176"/>
    <mergeCell ref="B175:C175"/>
    <mergeCell ref="D185:F185"/>
    <mergeCell ref="B184:C184"/>
    <mergeCell ref="B182:C182"/>
    <mergeCell ref="B179:C179"/>
    <mergeCell ref="B183:C183"/>
    <mergeCell ref="D180:F180"/>
    <mergeCell ref="B191:C191"/>
    <mergeCell ref="B192:C192"/>
    <mergeCell ref="B202:C202"/>
    <mergeCell ref="B209:C209"/>
    <mergeCell ref="B205:C205"/>
    <mergeCell ref="B196:C196"/>
    <mergeCell ref="B197:C197"/>
    <mergeCell ref="B201:C201"/>
    <mergeCell ref="B188:C188"/>
    <mergeCell ref="B189:C189"/>
    <mergeCell ref="B190:C190"/>
    <mergeCell ref="B193:C193"/>
    <mergeCell ref="B195:C195"/>
    <mergeCell ref="B194:C194"/>
    <mergeCell ref="B199:C199"/>
    <mergeCell ref="B204:C204"/>
    <mergeCell ref="B228:C228"/>
    <mergeCell ref="B229:C229"/>
    <mergeCell ref="D235:F235"/>
    <mergeCell ref="D237:F237"/>
    <mergeCell ref="D212:F212"/>
    <mergeCell ref="B211:C211"/>
    <mergeCell ref="D226:F226"/>
    <mergeCell ref="D218:F218"/>
    <mergeCell ref="D215:F215"/>
    <mergeCell ref="D221:F221"/>
    <mergeCell ref="B227:C227"/>
    <mergeCell ref="B221:C221"/>
    <mergeCell ref="B251:C251"/>
    <mergeCell ref="B256:C256"/>
    <mergeCell ref="B230:C230"/>
    <mergeCell ref="B253:C253"/>
    <mergeCell ref="B247:C247"/>
    <mergeCell ref="B252:C252"/>
    <mergeCell ref="B248:C248"/>
    <mergeCell ref="B237:C237"/>
    <mergeCell ref="B250:C250"/>
    <mergeCell ref="B249:C249"/>
    <mergeCell ref="B254:C254"/>
    <mergeCell ref="B234:C234"/>
    <mergeCell ref="B231:C231"/>
    <mergeCell ref="B239:C239"/>
    <mergeCell ref="B236:C236"/>
    <mergeCell ref="B241:C241"/>
    <mergeCell ref="B240:C240"/>
    <mergeCell ref="B243:C243"/>
    <mergeCell ref="B242:C242"/>
    <mergeCell ref="B233:C233"/>
    <mergeCell ref="B244:C244"/>
    <mergeCell ref="D247:F247"/>
    <mergeCell ref="D241:F241"/>
    <mergeCell ref="D244:F244"/>
    <mergeCell ref="D269:F269"/>
    <mergeCell ref="D248:F248"/>
    <mergeCell ref="D254:F254"/>
    <mergeCell ref="D253:F253"/>
    <mergeCell ref="D249:F249"/>
    <mergeCell ref="D251:F251"/>
    <mergeCell ref="D250:F250"/>
    <mergeCell ref="B255:C255"/>
    <mergeCell ref="B267:C267"/>
    <mergeCell ref="B265:C265"/>
    <mergeCell ref="B261:C261"/>
    <mergeCell ref="B263:C263"/>
    <mergeCell ref="B260:C260"/>
    <mergeCell ref="B258:C259"/>
    <mergeCell ref="B257:C257"/>
    <mergeCell ref="D252:F252"/>
    <mergeCell ref="D260:F260"/>
    <mergeCell ref="D264:F264"/>
    <mergeCell ref="D261:F261"/>
    <mergeCell ref="D255:F255"/>
    <mergeCell ref="D257:F257"/>
    <mergeCell ref="D256:F256"/>
    <mergeCell ref="D263:F263"/>
    <mergeCell ref="D239:F239"/>
    <mergeCell ref="D240:F240"/>
    <mergeCell ref="D243:F243"/>
    <mergeCell ref="D187:F187"/>
    <mergeCell ref="D198:F198"/>
    <mergeCell ref="D196:F196"/>
    <mergeCell ref="D193:F193"/>
    <mergeCell ref="D190:F190"/>
    <mergeCell ref="D192:F192"/>
    <mergeCell ref="D191:F191"/>
    <mergeCell ref="D189:F189"/>
    <mergeCell ref="D188:F188"/>
    <mergeCell ref="D194:F194"/>
    <mergeCell ref="D216:F216"/>
    <mergeCell ref="D217:F217"/>
    <mergeCell ref="D224:F224"/>
    <mergeCell ref="D197:F197"/>
    <mergeCell ref="D195:F195"/>
    <mergeCell ref="D201:F201"/>
    <mergeCell ref="D199:F199"/>
    <mergeCell ref="D206:F206"/>
    <mergeCell ref="B245:C245"/>
    <mergeCell ref="D200:F200"/>
    <mergeCell ref="D214:F214"/>
    <mergeCell ref="B225:C225"/>
    <mergeCell ref="B226:C226"/>
    <mergeCell ref="B220:C220"/>
    <mergeCell ref="B219:C219"/>
    <mergeCell ref="B218:C218"/>
    <mergeCell ref="D220:F220"/>
    <mergeCell ref="B207:C207"/>
    <mergeCell ref="D236:F236"/>
    <mergeCell ref="D233:F233"/>
    <mergeCell ref="D203:F203"/>
    <mergeCell ref="D202:F202"/>
    <mergeCell ref="D210:F210"/>
    <mergeCell ref="D209:F209"/>
    <mergeCell ref="D234:F234"/>
    <mergeCell ref="D229:F229"/>
    <mergeCell ref="D245:F245"/>
    <mergeCell ref="D219:F219"/>
    <mergeCell ref="B224:C224"/>
    <mergeCell ref="D223:F223"/>
    <mergeCell ref="D222:F222"/>
    <mergeCell ref="B223:C223"/>
    <mergeCell ref="D136:F136"/>
    <mergeCell ref="D131:F131"/>
    <mergeCell ref="D119:F119"/>
    <mergeCell ref="D121:F121"/>
    <mergeCell ref="D123:F123"/>
    <mergeCell ref="D122:F122"/>
    <mergeCell ref="D178:F178"/>
    <mergeCell ref="D139:F139"/>
    <mergeCell ref="D171:F171"/>
    <mergeCell ref="D168:F168"/>
    <mergeCell ref="D152:F152"/>
    <mergeCell ref="D157:E157"/>
    <mergeCell ref="D153:F153"/>
    <mergeCell ref="D156:F156"/>
    <mergeCell ref="D141:F141"/>
    <mergeCell ref="D167:F167"/>
    <mergeCell ref="D154:F154"/>
    <mergeCell ref="D155:F155"/>
    <mergeCell ref="B235:C235"/>
    <mergeCell ref="D231:F231"/>
    <mergeCell ref="D204:F204"/>
    <mergeCell ref="D205:F205"/>
    <mergeCell ref="D208:F208"/>
    <mergeCell ref="D213:F213"/>
    <mergeCell ref="D227:F227"/>
    <mergeCell ref="D230:F230"/>
    <mergeCell ref="D211:F211"/>
    <mergeCell ref="D228:F228"/>
    <mergeCell ref="B222:C222"/>
    <mergeCell ref="B208:C208"/>
    <mergeCell ref="B217:C217"/>
    <mergeCell ref="B212:C212"/>
    <mergeCell ref="B214:C214"/>
    <mergeCell ref="B213:C213"/>
    <mergeCell ref="B216:C216"/>
    <mergeCell ref="D30:F30"/>
    <mergeCell ref="D41:F41"/>
    <mergeCell ref="D70:F70"/>
    <mergeCell ref="D67:F67"/>
    <mergeCell ref="D24:F24"/>
    <mergeCell ref="D56:F56"/>
    <mergeCell ref="D48:F48"/>
    <mergeCell ref="D68:F68"/>
    <mergeCell ref="D69:F69"/>
    <mergeCell ref="D59:F59"/>
    <mergeCell ref="D60:F60"/>
    <mergeCell ref="D63:F63"/>
    <mergeCell ref="D55:F55"/>
    <mergeCell ref="D53:F53"/>
    <mergeCell ref="D54:F54"/>
    <mergeCell ref="D44:F44"/>
    <mergeCell ref="D58:F58"/>
    <mergeCell ref="D62:F62"/>
    <mergeCell ref="D52:F52"/>
    <mergeCell ref="D45:F45"/>
    <mergeCell ref="D61:F61"/>
    <mergeCell ref="I79:I80"/>
    <mergeCell ref="G79:G80"/>
    <mergeCell ref="D49:F49"/>
    <mergeCell ref="D50:F50"/>
    <mergeCell ref="D51:F51"/>
    <mergeCell ref="D42:F42"/>
    <mergeCell ref="D31:F31"/>
    <mergeCell ref="D40:F40"/>
    <mergeCell ref="M79:M80"/>
    <mergeCell ref="K79:K80"/>
    <mergeCell ref="L79:L80"/>
    <mergeCell ref="J79:J80"/>
    <mergeCell ref="H79:H80"/>
    <mergeCell ref="D79:F80"/>
    <mergeCell ref="D64:F64"/>
    <mergeCell ref="D76:F76"/>
    <mergeCell ref="D66:F66"/>
    <mergeCell ref="M4:M5"/>
    <mergeCell ref="H4:J4"/>
    <mergeCell ref="K4:K5"/>
    <mergeCell ref="M18:M19"/>
    <mergeCell ref="L4:L5"/>
    <mergeCell ref="L18:L19"/>
    <mergeCell ref="I18:I19"/>
    <mergeCell ref="J18:J19"/>
    <mergeCell ref="K18:K19"/>
    <mergeCell ref="D39:F39"/>
    <mergeCell ref="D28:F28"/>
    <mergeCell ref="D29:F29"/>
    <mergeCell ref="D36:F36"/>
    <mergeCell ref="D20:F20"/>
    <mergeCell ref="D4:F5"/>
    <mergeCell ref="D38:F38"/>
    <mergeCell ref="D34:F34"/>
    <mergeCell ref="D32:F32"/>
    <mergeCell ref="D37:F37"/>
    <mergeCell ref="D35:F35"/>
    <mergeCell ref="D14:F14"/>
    <mergeCell ref="D13:F13"/>
    <mergeCell ref="D17:F17"/>
    <mergeCell ref="D12:F12"/>
    <mergeCell ref="D7:F7"/>
    <mergeCell ref="D8:F8"/>
    <mergeCell ref="D9:F9"/>
    <mergeCell ref="D6:F6"/>
    <mergeCell ref="D11:F11"/>
    <mergeCell ref="D21:F21"/>
    <mergeCell ref="D22:F22"/>
    <mergeCell ref="D26:F26"/>
    <mergeCell ref="D25:F25"/>
    <mergeCell ref="D2:K2"/>
    <mergeCell ref="D15:F15"/>
    <mergeCell ref="D18:F19"/>
    <mergeCell ref="G18:G19"/>
    <mergeCell ref="H18:H19"/>
    <mergeCell ref="D23:F23"/>
    <mergeCell ref="D27:F27"/>
    <mergeCell ref="D16:F16"/>
    <mergeCell ref="D10:F10"/>
    <mergeCell ref="G4:G5"/>
    <mergeCell ref="D242:F242"/>
    <mergeCell ref="D43:F43"/>
    <mergeCell ref="D184:F184"/>
    <mergeCell ref="D110:F110"/>
    <mergeCell ref="D169:F169"/>
    <mergeCell ref="D132:F132"/>
    <mergeCell ref="D170:F170"/>
    <mergeCell ref="D179:F179"/>
    <mergeCell ref="D183:F183"/>
    <mergeCell ref="D175:F175"/>
    <mergeCell ref="D138:F138"/>
    <mergeCell ref="D65:F65"/>
    <mergeCell ref="D71:F71"/>
    <mergeCell ref="D113:F113"/>
    <mergeCell ref="D87:F87"/>
    <mergeCell ref="D78:F78"/>
    <mergeCell ref="D73:F73"/>
    <mergeCell ref="D84:F84"/>
    <mergeCell ref="D82:F82"/>
    <mergeCell ref="D72:F72"/>
    <mergeCell ref="D117:F117"/>
    <mergeCell ref="D137:F137"/>
    <mergeCell ref="D130:F130"/>
    <mergeCell ref="D88:F88"/>
    <mergeCell ref="M258:M259"/>
    <mergeCell ref="D271:F271"/>
    <mergeCell ref="L258:L259"/>
    <mergeCell ref="J258:J259"/>
    <mergeCell ref="K258:K259"/>
    <mergeCell ref="H323:H324"/>
    <mergeCell ref="J323:J324"/>
    <mergeCell ref="L312:L314"/>
    <mergeCell ref="G258:G259"/>
    <mergeCell ref="D278:F278"/>
    <mergeCell ref="D275:F275"/>
    <mergeCell ref="D268:F268"/>
    <mergeCell ref="D270:F270"/>
    <mergeCell ref="D273:F273"/>
    <mergeCell ref="D272:F272"/>
    <mergeCell ref="K323:K324"/>
    <mergeCell ref="D286:F286"/>
    <mergeCell ref="D287:F287"/>
    <mergeCell ref="J290:J291"/>
    <mergeCell ref="M312:M314"/>
    <mergeCell ref="D306:F306"/>
    <mergeCell ref="I310:I311"/>
    <mergeCell ref="L323:L324"/>
    <mergeCell ref="M310:M311"/>
    <mergeCell ref="B276:C276"/>
    <mergeCell ref="B288:C288"/>
    <mergeCell ref="D258:F259"/>
    <mergeCell ref="D283:F283"/>
    <mergeCell ref="I258:I259"/>
    <mergeCell ref="D274:F274"/>
    <mergeCell ref="H258:H259"/>
    <mergeCell ref="D276:F276"/>
    <mergeCell ref="D266:F266"/>
    <mergeCell ref="D265:F265"/>
    <mergeCell ref="B282:C282"/>
    <mergeCell ref="B284:C284"/>
    <mergeCell ref="B283:C283"/>
    <mergeCell ref="D279:F279"/>
    <mergeCell ref="D284:F284"/>
    <mergeCell ref="D285:F285"/>
    <mergeCell ref="B274:C274"/>
    <mergeCell ref="B269:C269"/>
    <mergeCell ref="B266:C266"/>
    <mergeCell ref="B270:C270"/>
    <mergeCell ref="B273:C273"/>
    <mergeCell ref="B271:C271"/>
    <mergeCell ref="B268:C268"/>
    <mergeCell ref="B264:C264"/>
    <mergeCell ref="B305:C305"/>
    <mergeCell ref="B324:C324"/>
    <mergeCell ref="B320:C320"/>
    <mergeCell ref="B306:C306"/>
    <mergeCell ref="D318:F318"/>
    <mergeCell ref="D319:F319"/>
    <mergeCell ref="B309:C309"/>
    <mergeCell ref="B316:C316"/>
    <mergeCell ref="B317:C317"/>
    <mergeCell ref="B315:C315"/>
    <mergeCell ref="B319:C319"/>
    <mergeCell ref="B318:C318"/>
    <mergeCell ref="B310:C311"/>
    <mergeCell ref="M323:M324"/>
    <mergeCell ref="M290:M291"/>
    <mergeCell ref="D303:F303"/>
    <mergeCell ref="H310:H311"/>
    <mergeCell ref="H312:H314"/>
    <mergeCell ref="D320:F320"/>
    <mergeCell ref="D315:F315"/>
    <mergeCell ref="D305:F305"/>
    <mergeCell ref="D302:F302"/>
    <mergeCell ref="G310:G311"/>
    <mergeCell ref="I323:I324"/>
    <mergeCell ref="G323:G324"/>
    <mergeCell ref="K312:K314"/>
    <mergeCell ref="L310:L311"/>
    <mergeCell ref="J312:J314"/>
    <mergeCell ref="H290:H291"/>
    <mergeCell ref="D290:F291"/>
    <mergeCell ref="G290:G291"/>
    <mergeCell ref="J310:J311"/>
    <mergeCell ref="K310:K311"/>
    <mergeCell ref="D300:F300"/>
    <mergeCell ref="B281:C281"/>
    <mergeCell ref="B280:C280"/>
    <mergeCell ref="B279:C279"/>
    <mergeCell ref="B295:C295"/>
    <mergeCell ref="B300:C300"/>
    <mergeCell ref="D282:F282"/>
    <mergeCell ref="D280:F280"/>
    <mergeCell ref="D281:F281"/>
    <mergeCell ref="B290:C291"/>
    <mergeCell ref="D289:F289"/>
    <mergeCell ref="D288:F288"/>
    <mergeCell ref="B294:C294"/>
    <mergeCell ref="B298:C298"/>
    <mergeCell ref="B299:C299"/>
    <mergeCell ref="B296:C296"/>
    <mergeCell ref="B297:C297"/>
    <mergeCell ref="B285:C285"/>
    <mergeCell ref="D267:F267"/>
    <mergeCell ref="B332:C332"/>
    <mergeCell ref="B335:C335"/>
    <mergeCell ref="D331:F331"/>
    <mergeCell ref="D335:F335"/>
    <mergeCell ref="D322:F322"/>
    <mergeCell ref="D323:F324"/>
    <mergeCell ref="D293:F293"/>
    <mergeCell ref="D298:F298"/>
    <mergeCell ref="D299:F299"/>
    <mergeCell ref="D296:F296"/>
    <mergeCell ref="D297:F297"/>
    <mergeCell ref="D301:F301"/>
    <mergeCell ref="D294:F294"/>
    <mergeCell ref="D295:F295"/>
    <mergeCell ref="D309:F309"/>
    <mergeCell ref="D308:F308"/>
    <mergeCell ref="D310:F311"/>
    <mergeCell ref="D312:F314"/>
    <mergeCell ref="B287:C287"/>
    <mergeCell ref="B293:C293"/>
    <mergeCell ref="B275:C275"/>
    <mergeCell ref="B278:C278"/>
    <mergeCell ref="B286:C286"/>
    <mergeCell ref="B321:C321"/>
    <mergeCell ref="D321:F321"/>
    <mergeCell ref="D330:F330"/>
    <mergeCell ref="B323:C323"/>
    <mergeCell ref="B326:C326"/>
    <mergeCell ref="D326:F326"/>
    <mergeCell ref="D329:F329"/>
    <mergeCell ref="B327:C327"/>
    <mergeCell ref="L290:L291"/>
    <mergeCell ref="K290:K291"/>
    <mergeCell ref="I290:I291"/>
    <mergeCell ref="I312:I314"/>
    <mergeCell ref="G312:G314"/>
    <mergeCell ref="B303:C303"/>
    <mergeCell ref="B302:C302"/>
    <mergeCell ref="D317:F317"/>
    <mergeCell ref="D316:F316"/>
    <mergeCell ref="B301:C301"/>
    <mergeCell ref="B312:C314"/>
    <mergeCell ref="B304:C304"/>
    <mergeCell ref="D307:F307"/>
    <mergeCell ref="D304:F304"/>
    <mergeCell ref="B308:C308"/>
    <mergeCell ref="B307:C307"/>
    <mergeCell ref="B340:C340"/>
    <mergeCell ref="D339:F339"/>
    <mergeCell ref="D340:F340"/>
    <mergeCell ref="B341:C341"/>
    <mergeCell ref="D327:F327"/>
    <mergeCell ref="B322:C322"/>
    <mergeCell ref="B336:C336"/>
    <mergeCell ref="B338:C338"/>
    <mergeCell ref="D337:F337"/>
    <mergeCell ref="B337:C337"/>
    <mergeCell ref="D336:F336"/>
    <mergeCell ref="D338:F338"/>
    <mergeCell ref="B328:C328"/>
    <mergeCell ref="B329:C329"/>
    <mergeCell ref="B325:C325"/>
    <mergeCell ref="D325:F325"/>
    <mergeCell ref="D360:F360"/>
    <mergeCell ref="D347:F347"/>
    <mergeCell ref="D357:F357"/>
    <mergeCell ref="D358:F359"/>
    <mergeCell ref="D354:F354"/>
    <mergeCell ref="D352:F352"/>
    <mergeCell ref="D353:F353"/>
    <mergeCell ref="D328:F328"/>
    <mergeCell ref="B334:C334"/>
    <mergeCell ref="B330:C330"/>
    <mergeCell ref="B331:C331"/>
    <mergeCell ref="D333:F333"/>
    <mergeCell ref="B333:C333"/>
    <mergeCell ref="D332:F332"/>
    <mergeCell ref="D334:F334"/>
    <mergeCell ref="B346:C346"/>
    <mergeCell ref="B345:C345"/>
    <mergeCell ref="D346:F346"/>
    <mergeCell ref="B343:C343"/>
    <mergeCell ref="D345:F345"/>
    <mergeCell ref="B344:C344"/>
    <mergeCell ref="B339:C339"/>
    <mergeCell ref="B342:C342"/>
    <mergeCell ref="D341:F342"/>
    <mergeCell ref="G358:G359"/>
    <mergeCell ref="B354:C354"/>
    <mergeCell ref="M358:M359"/>
    <mergeCell ref="L358:L359"/>
    <mergeCell ref="J358:J359"/>
    <mergeCell ref="K358:K359"/>
    <mergeCell ref="I358:I359"/>
    <mergeCell ref="H358:H359"/>
    <mergeCell ref="B347:C347"/>
    <mergeCell ref="B350:C350"/>
    <mergeCell ref="B359:C359"/>
    <mergeCell ref="B358:C358"/>
    <mergeCell ref="D356:F356"/>
    <mergeCell ref="D351:F351"/>
    <mergeCell ref="B357:C357"/>
    <mergeCell ref="D355:F355"/>
    <mergeCell ref="B348:C348"/>
    <mergeCell ref="D348:F348"/>
    <mergeCell ref="D349:F349"/>
    <mergeCell ref="D350:F350"/>
    <mergeCell ref="B349:C349"/>
    <mergeCell ref="B351:C351"/>
    <mergeCell ref="B352:C352"/>
    <mergeCell ref="M341:M342"/>
    <mergeCell ref="K341:K342"/>
    <mergeCell ref="D344:F344"/>
    <mergeCell ref="D343:F343"/>
    <mergeCell ref="L341:L342"/>
    <mergeCell ref="H341:H342"/>
    <mergeCell ref="J341:J342"/>
    <mergeCell ref="I341:I342"/>
    <mergeCell ref="G341:G342"/>
    <mergeCell ref="B353:C353"/>
    <mergeCell ref="B355:C355"/>
    <mergeCell ref="B356:C356"/>
    <mergeCell ref="B374:C374"/>
    <mergeCell ref="B371:C371"/>
    <mergeCell ref="B369:C369"/>
    <mergeCell ref="B373:C373"/>
    <mergeCell ref="D373:F373"/>
    <mergeCell ref="D374:F374"/>
    <mergeCell ref="D371:F371"/>
    <mergeCell ref="B360:C360"/>
    <mergeCell ref="B361:C361"/>
    <mergeCell ref="B370:C370"/>
    <mergeCell ref="B372:C372"/>
    <mergeCell ref="D372:F372"/>
    <mergeCell ref="D363:F363"/>
    <mergeCell ref="D366:F366"/>
    <mergeCell ref="D365:F365"/>
    <mergeCell ref="D364:F364"/>
    <mergeCell ref="D361:F361"/>
    <mergeCell ref="D370:F370"/>
    <mergeCell ref="D362:F362"/>
    <mergeCell ref="D368:F368"/>
    <mergeCell ref="D367:F367"/>
    <mergeCell ref="B362:C362"/>
    <mergeCell ref="B365:C365"/>
    <mergeCell ref="B363:C363"/>
    <mergeCell ref="B367:C367"/>
    <mergeCell ref="B364:C364"/>
    <mergeCell ref="B366:C366"/>
    <mergeCell ref="D384:F384"/>
    <mergeCell ref="D387:F387"/>
    <mergeCell ref="D389:F389"/>
    <mergeCell ref="D375:F375"/>
    <mergeCell ref="B375:C375"/>
    <mergeCell ref="B368:C368"/>
    <mergeCell ref="D369:F369"/>
    <mergeCell ref="G378:G379"/>
    <mergeCell ref="H399:H400"/>
    <mergeCell ref="D398:F398"/>
    <mergeCell ref="B376:C376"/>
    <mergeCell ref="D376:F376"/>
    <mergeCell ref="D392:F392"/>
    <mergeCell ref="D391:F391"/>
    <mergeCell ref="D381:F381"/>
    <mergeCell ref="M378:M379"/>
    <mergeCell ref="L378:L379"/>
    <mergeCell ref="K378:K379"/>
    <mergeCell ref="H378:H379"/>
    <mergeCell ref="D385:F385"/>
    <mergeCell ref="B377:C377"/>
    <mergeCell ref="D377:F377"/>
    <mergeCell ref="D380:F380"/>
    <mergeCell ref="K399:K400"/>
    <mergeCell ref="J399:J400"/>
    <mergeCell ref="D378:F379"/>
    <mergeCell ref="I399:I400"/>
    <mergeCell ref="J378:J379"/>
    <mergeCell ref="I378:I379"/>
    <mergeCell ref="D382:F382"/>
    <mergeCell ref="M399:M400"/>
    <mergeCell ref="D394:F394"/>
    <mergeCell ref="L399:L400"/>
    <mergeCell ref="D390:F390"/>
    <mergeCell ref="D388:F388"/>
    <mergeCell ref="G399:G400"/>
    <mergeCell ref="D397:F397"/>
    <mergeCell ref="D399:F400"/>
    <mergeCell ref="D383:F383"/>
    <mergeCell ref="D386:F386"/>
    <mergeCell ref="D395:F395"/>
    <mergeCell ref="B393:C393"/>
    <mergeCell ref="B396:C396"/>
    <mergeCell ref="B395:C395"/>
    <mergeCell ref="B387:C387"/>
    <mergeCell ref="B388:C388"/>
    <mergeCell ref="B390:C390"/>
    <mergeCell ref="B391:C391"/>
    <mergeCell ref="B394:C394"/>
    <mergeCell ref="B392:C392"/>
    <mergeCell ref="D393:F393"/>
    <mergeCell ref="B382:C382"/>
    <mergeCell ref="B384:C384"/>
    <mergeCell ref="B383:C383"/>
    <mergeCell ref="B389:C389"/>
    <mergeCell ref="B385:C385"/>
    <mergeCell ref="B378:C378"/>
    <mergeCell ref="B380:C380"/>
    <mergeCell ref="B381:C381"/>
    <mergeCell ref="B379:C379"/>
    <mergeCell ref="B386:C386"/>
    <mergeCell ref="D396:F396"/>
    <mergeCell ref="B405:C405"/>
    <mergeCell ref="B400:C400"/>
    <mergeCell ref="B399:C399"/>
    <mergeCell ref="B397:C397"/>
    <mergeCell ref="B398:C398"/>
    <mergeCell ref="B404:C404"/>
    <mergeCell ref="B402:C402"/>
    <mergeCell ref="D401:F401"/>
    <mergeCell ref="B401:C401"/>
    <mergeCell ref="D402:F402"/>
    <mergeCell ref="D405:F405"/>
    <mergeCell ref="D403:F403"/>
    <mergeCell ref="B403:C403"/>
    <mergeCell ref="D404:F404"/>
    <mergeCell ref="D406:F406"/>
    <mergeCell ref="D415:F417"/>
    <mergeCell ref="G413:G414"/>
    <mergeCell ref="B422:C422"/>
    <mergeCell ref="B418:C418"/>
    <mergeCell ref="B419:C419"/>
    <mergeCell ref="B421:C421"/>
    <mergeCell ref="B420:C420"/>
    <mergeCell ref="B413:C414"/>
    <mergeCell ref="B411:C411"/>
    <mergeCell ref="D411:F411"/>
    <mergeCell ref="D413:F414"/>
    <mergeCell ref="D410:F410"/>
    <mergeCell ref="B407:C407"/>
    <mergeCell ref="D407:F407"/>
    <mergeCell ref="D408:F408"/>
    <mergeCell ref="B409:C409"/>
    <mergeCell ref="B408:C408"/>
    <mergeCell ref="B406:C406"/>
    <mergeCell ref="B410:C410"/>
    <mergeCell ref="D409:F409"/>
    <mergeCell ref="M427:M428"/>
    <mergeCell ref="I427:I428"/>
    <mergeCell ref="M415:M417"/>
    <mergeCell ref="H413:H414"/>
    <mergeCell ref="K413:K414"/>
    <mergeCell ref="J427:J428"/>
    <mergeCell ref="H415:H417"/>
    <mergeCell ref="L427:L428"/>
    <mergeCell ref="K427:K428"/>
    <mergeCell ref="B412:C412"/>
    <mergeCell ref="D412:F412"/>
    <mergeCell ref="M413:M414"/>
    <mergeCell ref="D420:F420"/>
    <mergeCell ref="D422:F422"/>
    <mergeCell ref="D421:F421"/>
    <mergeCell ref="K415:K417"/>
    <mergeCell ref="I415:I417"/>
    <mergeCell ref="J415:J417"/>
    <mergeCell ref="D432:F432"/>
    <mergeCell ref="B431:C431"/>
    <mergeCell ref="D429:F429"/>
    <mergeCell ref="D431:F431"/>
    <mergeCell ref="B430:C430"/>
    <mergeCell ref="D433:F433"/>
    <mergeCell ref="L413:L414"/>
    <mergeCell ref="H427:H428"/>
    <mergeCell ref="D418:F418"/>
    <mergeCell ref="D427:F428"/>
    <mergeCell ref="D419:F419"/>
    <mergeCell ref="L415:L417"/>
    <mergeCell ref="J413:J414"/>
    <mergeCell ref="I413:I414"/>
    <mergeCell ref="G415:G417"/>
    <mergeCell ref="B415:C417"/>
    <mergeCell ref="G427:G428"/>
    <mergeCell ref="D434:F434"/>
    <mergeCell ref="D437:F437"/>
    <mergeCell ref="B437:C437"/>
    <mergeCell ref="D423:F423"/>
    <mergeCell ref="D424:F424"/>
    <mergeCell ref="D426:F426"/>
    <mergeCell ref="D438:F438"/>
    <mergeCell ref="B434:C434"/>
    <mergeCell ref="B436:C436"/>
    <mergeCell ref="D436:F436"/>
    <mergeCell ref="D435:F435"/>
    <mergeCell ref="B438:C438"/>
    <mergeCell ref="B435:C435"/>
    <mergeCell ref="D425:F425"/>
    <mergeCell ref="B423:C423"/>
    <mergeCell ref="B433:C433"/>
    <mergeCell ref="B432:C432"/>
    <mergeCell ref="B429:C429"/>
    <mergeCell ref="B428:C428"/>
    <mergeCell ref="B426:C426"/>
    <mergeCell ref="B424:C424"/>
    <mergeCell ref="B425:C425"/>
    <mergeCell ref="D430:F430"/>
    <mergeCell ref="B427:C427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2" workbookViewId="0">
      <selection activeCell="D30" sqref="D30"/>
    </sheetView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сад</vt:lpstr>
      <vt:lpstr>ясли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2022-09-19T07:20:35Z</cp:lastPrinted>
  <dcterms:created xsi:type="dcterms:W3CDTF">2006-09-16T00:00:00Z</dcterms:created>
  <dcterms:modified xsi:type="dcterms:W3CDTF">2022-10-12T13:29:14Z</dcterms:modified>
</cp:coreProperties>
</file>